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nova\Desktop\DEUDA OIA 2021-2022\DOCUMENTOS EN EXCELL\"/>
    </mc:Choice>
  </mc:AlternateContent>
  <xr:revisionPtr revIDLastSave="0" documentId="13_ncr:1_{7B5DEFEB-28F6-4821-AA60-B1EA88644308}" xr6:coauthVersionLast="47" xr6:coauthVersionMax="47" xr10:uidLastSave="{00000000-0000-0000-0000-000000000000}"/>
  <bookViews>
    <workbookView xWindow="-120" yWindow="-120" windowWidth="21840" windowHeight="13140" xr2:uid="{3198ABFB-719A-4312-BDBF-968253F0296B}"/>
  </bookViews>
  <sheets>
    <sheet name="Hoja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9" i="1" l="1"/>
  <c r="M49" i="1"/>
  <c r="L49" i="1"/>
  <c r="K49" i="1"/>
  <c r="J49" i="1"/>
  <c r="I49" i="1"/>
  <c r="H49" i="1"/>
  <c r="G49" i="1"/>
  <c r="F49" i="1"/>
  <c r="E49" i="1"/>
  <c r="D49" i="1"/>
  <c r="C49" i="1"/>
  <c r="B49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 s="1"/>
  <c r="N47" i="1"/>
  <c r="M47" i="1"/>
  <c r="L47" i="1"/>
  <c r="K47" i="1"/>
  <c r="J47" i="1"/>
  <c r="I47" i="1"/>
  <c r="H47" i="1"/>
  <c r="G47" i="1"/>
  <c r="F47" i="1"/>
  <c r="E47" i="1"/>
  <c r="D47" i="1"/>
  <c r="C47" i="1"/>
  <c r="B47" i="1" s="1"/>
  <c r="N46" i="1"/>
  <c r="M46" i="1"/>
  <c r="L46" i="1"/>
  <c r="K46" i="1"/>
  <c r="J46" i="1"/>
  <c r="I46" i="1"/>
  <c r="H46" i="1"/>
  <c r="G46" i="1"/>
  <c r="F46" i="1"/>
  <c r="E46" i="1"/>
  <c r="D46" i="1"/>
  <c r="C46" i="1"/>
  <c r="B46" i="1" s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N35" i="1" s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K35" i="1" s="1"/>
  <c r="J37" i="1"/>
  <c r="I37" i="1"/>
  <c r="H37" i="1"/>
  <c r="G37" i="1"/>
  <c r="F37" i="1"/>
  <c r="E37" i="1"/>
  <c r="D37" i="1"/>
  <c r="C37" i="1"/>
  <c r="B37" i="1"/>
  <c r="N36" i="1"/>
  <c r="M36" i="1"/>
  <c r="L36" i="1"/>
  <c r="L35" i="1" s="1"/>
  <c r="K36" i="1"/>
  <c r="J36" i="1"/>
  <c r="I36" i="1"/>
  <c r="H36" i="1"/>
  <c r="G36" i="1"/>
  <c r="F36" i="1"/>
  <c r="E36" i="1"/>
  <c r="D36" i="1"/>
  <c r="C36" i="1"/>
  <c r="B36" i="1"/>
  <c r="M35" i="1"/>
  <c r="J35" i="1"/>
  <c r="I35" i="1"/>
  <c r="H35" i="1"/>
  <c r="G35" i="1"/>
  <c r="F35" i="1"/>
  <c r="E35" i="1"/>
  <c r="D35" i="1"/>
  <c r="B35" i="1" s="1"/>
  <c r="C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N26" i="1"/>
  <c r="M26" i="1"/>
  <c r="L26" i="1"/>
  <c r="L25" i="1" s="1"/>
  <c r="K26" i="1"/>
  <c r="J26" i="1"/>
  <c r="I26" i="1"/>
  <c r="H26" i="1"/>
  <c r="H25" i="1" s="1"/>
  <c r="G26" i="1"/>
  <c r="F26" i="1"/>
  <c r="E26" i="1"/>
  <c r="D26" i="1"/>
  <c r="D25" i="1" s="1"/>
  <c r="C26" i="1"/>
  <c r="B26" i="1"/>
  <c r="N25" i="1"/>
  <c r="M25" i="1"/>
  <c r="K25" i="1"/>
  <c r="J25" i="1"/>
  <c r="I25" i="1"/>
  <c r="G25" i="1"/>
  <c r="F25" i="1"/>
  <c r="E25" i="1"/>
  <c r="C25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 s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 s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 s="1"/>
  <c r="N18" i="1"/>
  <c r="M18" i="1"/>
  <c r="L18" i="1"/>
  <c r="L15" i="1" s="1"/>
  <c r="K18" i="1"/>
  <c r="J18" i="1"/>
  <c r="I18" i="1"/>
  <c r="H18" i="1"/>
  <c r="H15" i="1" s="1"/>
  <c r="G18" i="1"/>
  <c r="F18" i="1"/>
  <c r="E18" i="1"/>
  <c r="D18" i="1"/>
  <c r="B18" i="1" s="1"/>
  <c r="C18" i="1"/>
  <c r="N17" i="1"/>
  <c r="M17" i="1"/>
  <c r="M15" i="1" s="1"/>
  <c r="L17" i="1"/>
  <c r="K17" i="1"/>
  <c r="J17" i="1"/>
  <c r="I17" i="1"/>
  <c r="I15" i="1" s="1"/>
  <c r="H17" i="1"/>
  <c r="G17" i="1"/>
  <c r="F17" i="1"/>
  <c r="E17" i="1"/>
  <c r="E15" i="1" s="1"/>
  <c r="D17" i="1"/>
  <c r="C17" i="1"/>
  <c r="B17" i="1" s="1"/>
  <c r="N16" i="1"/>
  <c r="N15" i="1" s="1"/>
  <c r="M16" i="1"/>
  <c r="L16" i="1"/>
  <c r="K16" i="1"/>
  <c r="J16" i="1"/>
  <c r="J15" i="1" s="1"/>
  <c r="I16" i="1"/>
  <c r="H16" i="1"/>
  <c r="G16" i="1"/>
  <c r="F16" i="1"/>
  <c r="F15" i="1" s="1"/>
  <c r="E16" i="1"/>
  <c r="D16" i="1"/>
  <c r="C16" i="1"/>
  <c r="K15" i="1"/>
  <c r="G15" i="1"/>
  <c r="C15" i="1"/>
  <c r="N14" i="1"/>
  <c r="M14" i="1"/>
  <c r="L14" i="1"/>
  <c r="K14" i="1"/>
  <c r="J14" i="1"/>
  <c r="I14" i="1"/>
  <c r="H14" i="1"/>
  <c r="G14" i="1"/>
  <c r="F14" i="1"/>
  <c r="E14" i="1"/>
  <c r="D14" i="1"/>
  <c r="B14" i="1" s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 s="1"/>
  <c r="N12" i="1"/>
  <c r="N9" i="1" s="1"/>
  <c r="M12" i="1"/>
  <c r="L12" i="1"/>
  <c r="K12" i="1"/>
  <c r="J12" i="1"/>
  <c r="J9" i="1" s="1"/>
  <c r="I12" i="1"/>
  <c r="H12" i="1"/>
  <c r="G12" i="1"/>
  <c r="F12" i="1"/>
  <c r="F9" i="1" s="1"/>
  <c r="E12" i="1"/>
  <c r="D12" i="1"/>
  <c r="C12" i="1"/>
  <c r="N11" i="1"/>
  <c r="M11" i="1"/>
  <c r="L11" i="1"/>
  <c r="K11" i="1"/>
  <c r="K9" i="1" s="1"/>
  <c r="J11" i="1"/>
  <c r="I11" i="1"/>
  <c r="H11" i="1"/>
  <c r="G11" i="1"/>
  <c r="G9" i="1" s="1"/>
  <c r="F11" i="1"/>
  <c r="E11" i="1"/>
  <c r="D11" i="1"/>
  <c r="C11" i="1"/>
  <c r="B11" i="1" s="1"/>
  <c r="N10" i="1"/>
  <c r="M10" i="1"/>
  <c r="L10" i="1"/>
  <c r="L9" i="1" s="1"/>
  <c r="K10" i="1"/>
  <c r="J10" i="1"/>
  <c r="I10" i="1"/>
  <c r="H10" i="1"/>
  <c r="H9" i="1" s="1"/>
  <c r="G10" i="1"/>
  <c r="F10" i="1"/>
  <c r="E10" i="1"/>
  <c r="D10" i="1"/>
  <c r="D9" i="1" s="1"/>
  <c r="C10" i="1"/>
  <c r="M9" i="1"/>
  <c r="I9" i="1"/>
  <c r="E9" i="1"/>
  <c r="A2" i="1"/>
  <c r="A1" i="1"/>
  <c r="B25" i="1" l="1"/>
  <c r="H50" i="1"/>
  <c r="H8" i="1" s="1"/>
  <c r="L50" i="1"/>
  <c r="L8" i="1" s="1"/>
  <c r="E50" i="1"/>
  <c r="E8" i="1" s="1"/>
  <c r="I50" i="1"/>
  <c r="I8" i="1" s="1"/>
  <c r="M50" i="1"/>
  <c r="M8" i="1" s="1"/>
  <c r="F50" i="1"/>
  <c r="F8" i="1" s="1"/>
  <c r="J50" i="1"/>
  <c r="J8" i="1" s="1"/>
  <c r="N50" i="1"/>
  <c r="N8" i="1" s="1"/>
  <c r="G50" i="1"/>
  <c r="G8" i="1" s="1"/>
  <c r="K50" i="1"/>
  <c r="K8" i="1" s="1"/>
  <c r="B12" i="1"/>
  <c r="D15" i="1"/>
  <c r="D50" i="1" s="1"/>
  <c r="D8" i="1" s="1"/>
  <c r="B16" i="1"/>
  <c r="C9" i="1"/>
  <c r="B9" i="1" s="1"/>
  <c r="B10" i="1"/>
  <c r="B15" i="1" l="1"/>
  <c r="B50" i="1" s="1"/>
  <c r="C50" i="1"/>
  <c r="C8" i="1" s="1"/>
  <c r="B8" i="1" s="1"/>
</calcChain>
</file>

<file path=xl/sharedStrings.xml><?xml version="1.0" encoding="utf-8"?>
<sst xmlns="http://schemas.openxmlformats.org/spreadsheetml/2006/main" count="72" uniqueCount="72">
  <si>
    <t>Notas:</t>
  </si>
  <si>
    <t xml:space="preserve">1. Gasto devengado. </t>
  </si>
  <si>
    <t>AÑO 2022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</si>
  <si>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</si>
  <si>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</si>
  <si>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</si>
  <si>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</si>
  <si>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</si>
  <si>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</si>
  <si>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</si>
  <si>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</si>
  <si>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</si>
  <si>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</si>
  <si>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</si>
  <si>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</si>
  <si>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</si>
  <si>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</si>
  <si>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</si>
  <si>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</si>
  <si>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</si>
  <si>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</si>
  <si>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</si>
  <si>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</si>
  <si>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2. Gastos</t>
  </si>
  <si>
    <t>2.1. Servicios Personales</t>
  </si>
  <si>
    <t>2.1.1. Remuneraciones</t>
  </si>
  <si>
    <t>2.1.2. Sobresueldos</t>
  </si>
  <si>
    <t>2.1.3. Dietas y Gastos de Representación</t>
  </si>
  <si>
    <t>2.1.4. Gratificaciones y Bonificaciones</t>
  </si>
  <si>
    <t>2.1.5. Contribuciones a la Seguridad Social y Riesgo Laboral</t>
  </si>
  <si>
    <t>2.2. Servicios No Personales</t>
  </si>
  <si>
    <t>2.2.1. Servicios Básicos</t>
  </si>
  <si>
    <t>2.2.2. Publicidad Impresión y Encuadernación</t>
  </si>
  <si>
    <t>2.2.3. Viáticos</t>
  </si>
  <si>
    <t>2.2.4. Transporte y Almacenaje</t>
  </si>
  <si>
    <t>2.2.5. Alquileres y Rentas</t>
  </si>
  <si>
    <t>2.2.6. Seguros</t>
  </si>
  <si>
    <t>2.2.7. Servicios de Conservación, Reparaciones Menores e Instalaciones Temporales</t>
  </si>
  <si>
    <t>2.2.8. Otros Servicios No Personales</t>
  </si>
  <si>
    <t>2.2.9. Otras Contrataciones de Servicios</t>
  </si>
  <si>
    <t>2.3. Materiales y Suministros</t>
  </si>
  <si>
    <t>2.3.1. Alimentos y Productos Agroforestales</t>
  </si>
  <si>
    <t>2.3.2. Textiles y Vestuarios</t>
  </si>
  <si>
    <t>2.3.3. Productos de Papel, Cartón e Impresos</t>
  </si>
  <si>
    <t>2.3.4. Productos Farmacéuticos</t>
  </si>
  <si>
    <t>2.3.5. Productos de Cuero, Caucho y Plásticos</t>
  </si>
  <si>
    <t>2.3.6. Productos de Minerales, Metálicos y No Metálicos</t>
  </si>
  <si>
    <t>2.3.7. Combustibles, Lubricantes, Productos Químicos y Conexos</t>
  </si>
  <si>
    <t>2.3.8. Gastos a ser Asignados Durante el Ejercicio (ART. 32 Y 33 Ley 423-06)</t>
  </si>
  <si>
    <t>2.3.9. Productos y Útiles Varios</t>
  </si>
  <si>
    <t>2.6. Bienes Muebles, Inmuebles e Intangibles</t>
  </si>
  <si>
    <t>2.6.1. Mobiliario Y Equipo</t>
  </si>
  <si>
    <t>2.6.2. Mobiliario y Eq. de Audio, Audiovisual, Recreativo y Educacional</t>
  </si>
  <si>
    <t>2.6.3. Equipo e Instrumental, Científico Y Laboratorio</t>
  </si>
  <si>
    <t>2.6.4. Vehículos y Equipo de Transporte, Tracción y Elevación</t>
  </si>
  <si>
    <t>2.6.5. Maquinaria, Otros Equipos y Herramientas</t>
  </si>
  <si>
    <t>2.6.6. Equipos De Defensa Y Seguridad</t>
  </si>
  <si>
    <t>2.6.7. Activos Biológicos Cultivables</t>
  </si>
  <si>
    <t>2.6.8. Bienes Intangibles</t>
  </si>
  <si>
    <t>2.6.9. Bienes Inmuebles</t>
  </si>
  <si>
    <t>2.7. Obras</t>
  </si>
  <si>
    <t>2.7.1. Obras En Edificaciones</t>
  </si>
  <si>
    <t>2.7.2. Infraestructura</t>
  </si>
  <si>
    <t>2.7.3. Construcciones En Bienes Concesionados</t>
  </si>
  <si>
    <t>2.7.4. Gastos a Ser Asignados Durante el Ejercicio para Inversión (Art. 32 Y 33 Ley 423-06)</t>
  </si>
  <si>
    <t>Total Gastos</t>
  </si>
  <si>
    <t>Fuente: Registros financieros</t>
  </si>
  <si>
    <t>Fecha de registro:</t>
  </si>
  <si>
    <t xml:space="preserve">Fecha de imputación: hasta el </t>
  </si>
  <si>
    <t>__________________________________________</t>
  </si>
  <si>
    <t>Francina A. Nova</t>
  </si>
  <si>
    <t>Coordinador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</si>
</sst>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0" borderId="0" xfId="2" applyFont="1" applyAlignment="1">
      <alignment horizontal="center" vertical="center" wrapText="1"/>
    </xf>
    <xf numFmtId="0" fontId="2" fillId="0" borderId="0" xfId="2" applyFont="1"/>
    <xf numFmtId="0" fontId="1" fillId="0" borderId="0" xfId="2"/>
    <xf numFmtId="0" fontId="1" fillId="0" borderId="0" xfId="2" applyAlignment="1">
      <alignment horizontal="left"/>
    </xf>
    <xf numFmtId="0" fontId="3" fillId="0" borderId="0" xfId="2" applyFont="1" applyAlignment="1">
      <alignment horizontal="center"/>
    </xf>
    <xf numFmtId="0" fontId="3" fillId="0" borderId="0" xfId="2" applyFont="1"/>
    <xf numFmtId="0" fontId="2" fillId="2" borderId="0" xfId="2" applyFont="1" applyFill="1" applyAlignment="1">
      <alignment vertical="center" wrapText="1"/>
    </xf>
    <xf numFmtId="0" fontId="2" fillId="2" borderId="0" xfId="2" applyFont="1" applyFill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43" fontId="2" fillId="0" borderId="1" xfId="1" applyFont="1" applyBorder="1" applyAlignment="1">
      <alignment vertical="center" wrapText="1"/>
    </xf>
    <xf numFmtId="0" fontId="2" fillId="3" borderId="0" xfId="2" applyFont="1" applyFill="1" applyAlignment="1">
      <alignment horizontal="left" vertical="center" wrapText="1"/>
    </xf>
    <xf numFmtId="43" fontId="2" fillId="3" borderId="0" xfId="1" applyFont="1" applyFill="1" applyAlignment="1">
      <alignment vertical="center"/>
    </xf>
    <xf numFmtId="43" fontId="2" fillId="3" borderId="0" xfId="1" applyFont="1" applyFill="1" applyAlignment="1">
      <alignment vertical="center" wrapText="1"/>
    </xf>
    <xf numFmtId="0" fontId="3" fillId="0" borderId="0" xfId="2" applyFont="1" applyAlignment="1">
      <alignment horizontal="left" vertical="center" wrapText="1" indent="2"/>
    </xf>
    <xf numFmtId="43" fontId="3" fillId="0" borderId="0" xfId="1" applyFont="1" applyAlignment="1">
      <alignment vertical="center"/>
    </xf>
    <xf numFmtId="43" fontId="3" fillId="0" borderId="0" xfId="1" applyFont="1" applyAlignment="1">
      <alignment vertical="center" wrapText="1"/>
    </xf>
    <xf numFmtId="0" fontId="2" fillId="4" borderId="2" xfId="2" applyFont="1" applyFill="1" applyBorder="1" applyAlignment="1">
      <alignment horizontal="left" vertical="center" wrapText="1"/>
    </xf>
    <xf numFmtId="43" fontId="2" fillId="4" borderId="2" xfId="1" applyFont="1" applyFill="1" applyBorder="1" applyAlignment="1">
      <alignment vertical="center" wrapText="1"/>
    </xf>
    <xf numFmtId="0" fontId="3" fillId="0" borderId="0" xfId="2" applyFont="1" applyProtection="1">
      <protection locked="0"/>
    </xf>
    <xf numFmtId="164" fontId="3" fillId="0" borderId="0" xfId="2" applyNumberFormat="1" applyFont="1"/>
    <xf numFmtId="165" fontId="3" fillId="0" borderId="0" xfId="2" applyNumberFormat="1" applyFont="1"/>
    <xf numFmtId="0" fontId="2" fillId="0" borderId="0" xfId="2" applyFont="1" applyProtection="1">
      <protection locked="0"/>
    </xf>
  </cellXfs>
  <cellStyles count="3">
    <cellStyle name="Millares" xfId="1" builtinId="3"/>
    <cellStyle name="Normal" xfId="0" builtinId="0"/>
    <cellStyle name="Normal 7" xfId="2" xr:uid="{AF836B34-F841-4DDC-82E8-E6775A2072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272142</xdr:colOff>
      <xdr:row>8</xdr:row>
      <xdr:rowOff>95250</xdr:rowOff>
    </xdr:from>
    <xdr:to>
      <xdr:col>14</xdr:col>
      <xdr:colOff>3564991</xdr:colOff>
      <xdr:row>10</xdr:row>
      <xdr:rowOff>144957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FACCFE-3AC9-47BE-A7EF-D9FF8747CE8C}"/>
            </a:ext>
          </a:extLst>
        </xdr:cNvPr>
        <xdr:cNvSpPr/>
      </xdr:nvSpPr>
      <xdr:spPr>
        <a:xfrm>
          <a:off x="21150942" y="2000250"/>
          <a:ext cx="3292849" cy="649782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DO" sz="2000" b="1"/>
            <a:t>INICIO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enciaFinanciera/Desktop/INFORME%20OAI/Ejecuci&#243;n%20Presupuestaria%202019%20con%20%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nova/Desktop/MODULO%202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  <sheetName val="Hoja1"/>
      <sheetName val="Plantilla Ejecución  (3)"/>
      <sheetName val="Plantilla Ejecución  (2)"/>
      <sheetName val="Plantilla Presupuesto"/>
      <sheetName val="Plantilla Ejecución "/>
      <sheetName val="OCTUBR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SERVICIO NACIONAL DE SALUD</v>
          </cell>
          <cell r="B1">
            <v>0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HEQUE-TRANSF ENERO"/>
      <sheetName val="CHEQUE-TRANSF FEBRERO"/>
      <sheetName val="CHEQUE-TRANSF MARZO"/>
      <sheetName val="CHEQUE-TRANSF ABRIL"/>
      <sheetName val="CHEQUE-TRANSF MAYO"/>
      <sheetName val="CHEQUE-TRANSF JUNIO"/>
      <sheetName val="CHEQUE-TRANSF JULIO"/>
      <sheetName val="CHEQUE-TRANSF AGOSTO"/>
      <sheetName val="CHEQUE-TRANSF SEPTIEMBRE"/>
      <sheetName val="CHEQUE-TRANSF OCTUBRE"/>
      <sheetName val="CHEQUE-TRANSF NOVIEMBRE"/>
      <sheetName val="CHEQUE-TRANSF DICIEMBRE"/>
      <sheetName val="(VS)LIBRO BANCO ENERO"/>
      <sheetName val="(VS)LIBRO BANCO FEBRERO"/>
      <sheetName val="(VS)LIBRO BANCO MARZO"/>
      <sheetName val="(VS)LIBRO BANCO ABRIL"/>
      <sheetName val="(VS)LIBRO BANCO MAYO"/>
      <sheetName val="(VS)LIBRO BANCO JUNIO"/>
      <sheetName val="(VS)LIBRO BANCO JULIO"/>
      <sheetName val="(VS)LIBRO BANCO AGOSTO"/>
      <sheetName val="(VS)LIBRO BANCO SEPTIEMBRE"/>
      <sheetName val="(VS)LIBRO BANCO OCTUBRE"/>
      <sheetName val="(VS)LIBRO BANCO NOVIEMBRE"/>
      <sheetName val="(VS)LIBRO BANCO DICIEMBRE"/>
      <sheetName val="ORDEN DE COMPRA ENERO"/>
      <sheetName val="ORDEN DE COMPRA FEBRERO "/>
      <sheetName val="ORDEN DE COMPRA MARZO "/>
      <sheetName val="ORDEN DE COMPRA ABRIL"/>
      <sheetName val="ORDEN DE COMPRA MAYO"/>
      <sheetName val="ORDEN DE COMPRA JUNIO"/>
      <sheetName val="ORDEN DE COMPRA JULIO"/>
      <sheetName val="ORDEN DE COMPRA AGOSTO"/>
      <sheetName val="ORDEN DE COMPRA SEPTIEMBRE"/>
      <sheetName val="ORDEN DE COMPRA OCTUBRE"/>
      <sheetName val="ORDEN DE COMPRA NOVIEMBRE"/>
      <sheetName val="ORDEN DE COMPRA DICIEMBRE"/>
      <sheetName val="CUENTA T ENERO"/>
      <sheetName val="CUENTA T FEBRERO"/>
      <sheetName val="CUENTA T MARZO"/>
      <sheetName val="CUENTA T ABRIL"/>
      <sheetName val="CUENTA T MAYO"/>
      <sheetName val="CUENTA T JUNIO"/>
      <sheetName val="CUENTA T JULIO"/>
      <sheetName val="CUENTA T AGOSTO"/>
      <sheetName val="CUENTA T SEPTIEMBRE"/>
      <sheetName val="CUENTA T OCTUBRE"/>
      <sheetName val="CUENTA T NOVIEMBRE"/>
      <sheetName val="CUENTA T DICIEMBRE"/>
      <sheetName val="CONSOLIDADO ENERO"/>
      <sheetName val="CONSOLIDADO FEBRERO"/>
      <sheetName val="CONSOLIDADO MARZO"/>
      <sheetName val="PRIMER TRIMESTRE"/>
      <sheetName val="CONSOLIDADO ABRIL"/>
      <sheetName val="CONSOLIDADO MAYO"/>
      <sheetName val="CONSOLIDADO JUNIO"/>
      <sheetName val="SEGUNDO TRIMESTRE "/>
      <sheetName val="CONSOLIDADO JULIO"/>
      <sheetName val="CONSOLIDADO AGOSTO"/>
      <sheetName val="CONSOLIDADO SEPTIEMBRE"/>
      <sheetName val="TERCER TRIMESTRE  "/>
      <sheetName val="CONSOLIDADO OCTUBRE"/>
      <sheetName val="CONSOLIDADO NOVIEMBRE"/>
      <sheetName val="CONSOLIDADO DICIEMBRE"/>
      <sheetName val="CUARTO TRIMESTRE "/>
      <sheetName val="CONSOLIDADO ANUAL"/>
      <sheetName val="INGRESO POR ARS"/>
      <sheetName val="GLOSA VENTA SERVICIOS"/>
      <sheetName val="EJEC PRESUPUESTARIA POR MES"/>
      <sheetName val="RESUMEN EJECUSION TRIMESTRAL"/>
      <sheetName val="CB ENERO"/>
      <sheetName val="CB FEBRERO "/>
      <sheetName val="CB MARZO"/>
      <sheetName val="CB ABRIL"/>
      <sheetName val="CB MAYO"/>
      <sheetName val="CB JUNIO"/>
      <sheetName val="CB JULIO"/>
      <sheetName val="CB AGOSTO"/>
      <sheetName val="CB SEPTIEMBRE"/>
      <sheetName val="CB OCTUBRE"/>
      <sheetName val="CB NOVIEMBRE"/>
      <sheetName val="CB DICIEMBRE"/>
      <sheetName val="TRANSITO CHEQUE-TRANSF ENERO"/>
      <sheetName val="TRANSITO CHEQUE-TRANSF FEBRERO"/>
      <sheetName val="TRANSITO CHEQUE-TRANSF MARZO"/>
      <sheetName val="TRANSITO CHEQUE-TRANSF ABRIL"/>
      <sheetName val="TRANSITO CHEQUE-TRANSF MAYO"/>
      <sheetName val="TRANSITO CHEQUE-TRANSF JUNIO"/>
      <sheetName val="TRANSITO CHEQUE-TRANSF JULIO"/>
      <sheetName val="TRANSITO CHEQUE-TRANSF AGOSTO"/>
      <sheetName val="TRANSITO CHEQUE-TRANSF SEPT"/>
      <sheetName val="TRANSITO CHEQUE-TRANSF OCTUBRE"/>
      <sheetName val="TRANSITO CHEQUE-TRANSF NOV"/>
      <sheetName val="TRANSITO CHEQUE-TRANSF DIC"/>
    </sheetNames>
    <sheetDataSet>
      <sheetData sheetId="0">
        <row r="11">
          <cell r="A11" t="str">
            <v>SERVICIO REGIONAL  DE SALUD VI EL VALLE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23">
          <cell r="L23">
            <v>9166.67</v>
          </cell>
        </row>
        <row r="47">
          <cell r="L47">
            <v>2679.32</v>
          </cell>
        </row>
        <row r="60">
          <cell r="L60">
            <v>0</v>
          </cell>
        </row>
        <row r="67">
          <cell r="L67">
            <v>0</v>
          </cell>
        </row>
        <row r="74">
          <cell r="L74">
            <v>183753.59999999998</v>
          </cell>
        </row>
        <row r="84">
          <cell r="L84">
            <v>233690.22000000003</v>
          </cell>
        </row>
        <row r="102">
          <cell r="L102">
            <v>0</v>
          </cell>
        </row>
        <row r="107">
          <cell r="L107">
            <v>0</v>
          </cell>
        </row>
        <row r="112">
          <cell r="L112">
            <v>19000</v>
          </cell>
        </row>
        <row r="121">
          <cell r="L121">
            <v>18000</v>
          </cell>
        </row>
        <row r="144">
          <cell r="L144">
            <v>0</v>
          </cell>
        </row>
        <row r="153">
          <cell r="L153">
            <v>42592.6</v>
          </cell>
        </row>
        <row r="175">
          <cell r="L175">
            <v>13904.5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0</v>
          </cell>
        </row>
        <row r="246">
          <cell r="L246">
            <v>0</v>
          </cell>
        </row>
        <row r="257">
          <cell r="L257">
            <v>0</v>
          </cell>
        </row>
        <row r="282">
          <cell r="L282">
            <v>0</v>
          </cell>
        </row>
        <row r="299">
          <cell r="L299">
            <v>0</v>
          </cell>
        </row>
        <row r="304">
          <cell r="L304">
            <v>110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50">
        <row r="23">
          <cell r="L23">
            <v>4964383.78</v>
          </cell>
        </row>
        <row r="47">
          <cell r="L47">
            <v>0</v>
          </cell>
        </row>
        <row r="60">
          <cell r="L60">
            <v>55500</v>
          </cell>
        </row>
        <row r="67">
          <cell r="L67">
            <v>0</v>
          </cell>
        </row>
        <row r="74">
          <cell r="L74">
            <v>133128.35999999999</v>
          </cell>
        </row>
        <row r="84">
          <cell r="L84">
            <v>39253.870000000003</v>
          </cell>
        </row>
        <row r="102">
          <cell r="L102">
            <v>2800</v>
          </cell>
        </row>
        <row r="107">
          <cell r="L107">
            <v>0</v>
          </cell>
        </row>
        <row r="112">
          <cell r="L112">
            <v>32300</v>
          </cell>
        </row>
        <row r="121">
          <cell r="L121">
            <v>549514.19999999995</v>
          </cell>
        </row>
        <row r="144">
          <cell r="L144">
            <v>0</v>
          </cell>
        </row>
        <row r="153">
          <cell r="L153">
            <v>168266</v>
          </cell>
        </row>
        <row r="175">
          <cell r="L175">
            <v>15521.09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0</v>
          </cell>
        </row>
        <row r="246">
          <cell r="L246">
            <v>0</v>
          </cell>
        </row>
        <row r="257">
          <cell r="L257">
            <v>0</v>
          </cell>
        </row>
        <row r="282">
          <cell r="L282">
            <v>232488.8</v>
          </cell>
        </row>
        <row r="299">
          <cell r="L299">
            <v>0</v>
          </cell>
        </row>
        <row r="304">
          <cell r="L304">
            <v>0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51">
        <row r="23">
          <cell r="L23">
            <v>0</v>
          </cell>
        </row>
        <row r="47">
          <cell r="L47">
            <v>0</v>
          </cell>
        </row>
        <row r="60">
          <cell r="L60">
            <v>0</v>
          </cell>
        </row>
        <row r="67">
          <cell r="L67">
            <v>0</v>
          </cell>
        </row>
        <row r="74">
          <cell r="L74">
            <v>0</v>
          </cell>
        </row>
        <row r="84">
          <cell r="L84">
            <v>0</v>
          </cell>
        </row>
        <row r="102">
          <cell r="L102">
            <v>0</v>
          </cell>
        </row>
        <row r="107">
          <cell r="L107">
            <v>0</v>
          </cell>
        </row>
        <row r="112">
          <cell r="L112">
            <v>0</v>
          </cell>
        </row>
        <row r="121">
          <cell r="L121">
            <v>0</v>
          </cell>
        </row>
        <row r="144">
          <cell r="L144">
            <v>0</v>
          </cell>
        </row>
        <row r="153">
          <cell r="L153">
            <v>0</v>
          </cell>
        </row>
        <row r="175">
          <cell r="L175">
            <v>0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0</v>
          </cell>
        </row>
        <row r="246">
          <cell r="L246">
            <v>0</v>
          </cell>
        </row>
        <row r="257">
          <cell r="L257">
            <v>0</v>
          </cell>
        </row>
        <row r="282">
          <cell r="L282">
            <v>0</v>
          </cell>
        </row>
        <row r="299">
          <cell r="L299">
            <v>0</v>
          </cell>
        </row>
        <row r="304">
          <cell r="L304">
            <v>0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52"/>
      <sheetData sheetId="53">
        <row r="23">
          <cell r="L23">
            <v>0</v>
          </cell>
        </row>
        <row r="47">
          <cell r="L47">
            <v>0</v>
          </cell>
        </row>
        <row r="60">
          <cell r="L60">
            <v>0</v>
          </cell>
        </row>
        <row r="67">
          <cell r="L67">
            <v>0</v>
          </cell>
        </row>
        <row r="74">
          <cell r="L74">
            <v>0</v>
          </cell>
        </row>
        <row r="84">
          <cell r="L84">
            <v>0</v>
          </cell>
        </row>
        <row r="102">
          <cell r="L102">
            <v>0</v>
          </cell>
        </row>
        <row r="107">
          <cell r="L107">
            <v>0</v>
          </cell>
        </row>
        <row r="112">
          <cell r="L112">
            <v>0</v>
          </cell>
        </row>
        <row r="121">
          <cell r="L121">
            <v>0</v>
          </cell>
        </row>
        <row r="144">
          <cell r="L144">
            <v>0</v>
          </cell>
        </row>
        <row r="153">
          <cell r="L153">
            <v>0</v>
          </cell>
        </row>
        <row r="175">
          <cell r="L175">
            <v>0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0</v>
          </cell>
        </row>
        <row r="246">
          <cell r="L246">
            <v>0</v>
          </cell>
        </row>
        <row r="257">
          <cell r="L257">
            <v>0</v>
          </cell>
        </row>
        <row r="282">
          <cell r="L282">
            <v>0</v>
          </cell>
        </row>
        <row r="299">
          <cell r="L299">
            <v>0</v>
          </cell>
        </row>
        <row r="304">
          <cell r="L304">
            <v>0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54">
        <row r="23">
          <cell r="L23">
            <v>0</v>
          </cell>
        </row>
        <row r="47">
          <cell r="L47">
            <v>0</v>
          </cell>
        </row>
        <row r="60">
          <cell r="L60">
            <v>0</v>
          </cell>
        </row>
        <row r="67">
          <cell r="L67">
            <v>0</v>
          </cell>
        </row>
        <row r="74">
          <cell r="L74">
            <v>0</v>
          </cell>
        </row>
        <row r="84">
          <cell r="L84">
            <v>0</v>
          </cell>
        </row>
        <row r="102">
          <cell r="L102">
            <v>0</v>
          </cell>
        </row>
        <row r="107">
          <cell r="L107">
            <v>0</v>
          </cell>
        </row>
        <row r="112">
          <cell r="L112">
            <v>0</v>
          </cell>
        </row>
        <row r="121">
          <cell r="L121">
            <v>0</v>
          </cell>
        </row>
        <row r="144">
          <cell r="L144">
            <v>0</v>
          </cell>
        </row>
        <row r="153">
          <cell r="L153">
            <v>0</v>
          </cell>
        </row>
        <row r="175">
          <cell r="L175">
            <v>0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0</v>
          </cell>
        </row>
        <row r="246">
          <cell r="L246">
            <v>0</v>
          </cell>
        </row>
        <row r="257">
          <cell r="L257">
            <v>0</v>
          </cell>
        </row>
        <row r="282">
          <cell r="L282">
            <v>0</v>
          </cell>
        </row>
        <row r="299">
          <cell r="L299">
            <v>0</v>
          </cell>
        </row>
        <row r="304">
          <cell r="L304">
            <v>0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55">
        <row r="23">
          <cell r="L23">
            <v>0</v>
          </cell>
        </row>
        <row r="47">
          <cell r="L47">
            <v>0</v>
          </cell>
        </row>
        <row r="60">
          <cell r="L60">
            <v>0</v>
          </cell>
        </row>
        <row r="67">
          <cell r="L67">
            <v>0</v>
          </cell>
        </row>
        <row r="74">
          <cell r="L74">
            <v>0</v>
          </cell>
        </row>
        <row r="84">
          <cell r="L84">
            <v>0</v>
          </cell>
        </row>
        <row r="102">
          <cell r="L102">
            <v>0</v>
          </cell>
        </row>
        <row r="107">
          <cell r="L107">
            <v>0</v>
          </cell>
        </row>
        <row r="112">
          <cell r="L112">
            <v>0</v>
          </cell>
        </row>
        <row r="121">
          <cell r="L121">
            <v>0</v>
          </cell>
        </row>
        <row r="144">
          <cell r="L144">
            <v>0</v>
          </cell>
        </row>
        <row r="153">
          <cell r="L153">
            <v>0</v>
          </cell>
        </row>
        <row r="175">
          <cell r="L175">
            <v>0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0</v>
          </cell>
        </row>
        <row r="246">
          <cell r="L246">
            <v>0</v>
          </cell>
        </row>
        <row r="257">
          <cell r="L257">
            <v>0</v>
          </cell>
        </row>
        <row r="282">
          <cell r="L282">
            <v>0</v>
          </cell>
        </row>
        <row r="299">
          <cell r="L299">
            <v>0</v>
          </cell>
        </row>
        <row r="304">
          <cell r="L304">
            <v>0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56"/>
      <sheetData sheetId="57">
        <row r="23">
          <cell r="L23">
            <v>0</v>
          </cell>
        </row>
        <row r="47">
          <cell r="L47">
            <v>0</v>
          </cell>
        </row>
        <row r="60">
          <cell r="L60">
            <v>0</v>
          </cell>
        </row>
        <row r="67">
          <cell r="L67">
            <v>0</v>
          </cell>
        </row>
        <row r="74">
          <cell r="L74">
            <v>0</v>
          </cell>
        </row>
        <row r="84">
          <cell r="L84">
            <v>0</v>
          </cell>
        </row>
        <row r="102">
          <cell r="L102">
            <v>0</v>
          </cell>
        </row>
        <row r="107">
          <cell r="L107">
            <v>0</v>
          </cell>
        </row>
        <row r="112">
          <cell r="L112">
            <v>0</v>
          </cell>
        </row>
        <row r="121">
          <cell r="L121">
            <v>0</v>
          </cell>
        </row>
        <row r="144">
          <cell r="L144">
            <v>0</v>
          </cell>
        </row>
        <row r="153">
          <cell r="L153">
            <v>0</v>
          </cell>
        </row>
        <row r="175">
          <cell r="L175">
            <v>0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0</v>
          </cell>
        </row>
        <row r="246">
          <cell r="L246">
            <v>0</v>
          </cell>
        </row>
        <row r="257">
          <cell r="L257">
            <v>0</v>
          </cell>
        </row>
        <row r="282">
          <cell r="L282">
            <v>0</v>
          </cell>
        </row>
        <row r="299">
          <cell r="L299">
            <v>0</v>
          </cell>
        </row>
        <row r="304">
          <cell r="L304">
            <v>0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58">
        <row r="23">
          <cell r="L23">
            <v>0</v>
          </cell>
        </row>
        <row r="47">
          <cell r="L47">
            <v>0</v>
          </cell>
        </row>
        <row r="60">
          <cell r="L60">
            <v>0</v>
          </cell>
        </row>
        <row r="67">
          <cell r="L67">
            <v>0</v>
          </cell>
        </row>
        <row r="74">
          <cell r="L74">
            <v>0</v>
          </cell>
        </row>
        <row r="84">
          <cell r="L84">
            <v>0</v>
          </cell>
        </row>
        <row r="102">
          <cell r="L102">
            <v>0</v>
          </cell>
        </row>
        <row r="107">
          <cell r="L107">
            <v>0</v>
          </cell>
        </row>
        <row r="112">
          <cell r="L112">
            <v>0</v>
          </cell>
        </row>
        <row r="121">
          <cell r="L121">
            <v>0</v>
          </cell>
        </row>
        <row r="144">
          <cell r="L144">
            <v>0</v>
          </cell>
        </row>
        <row r="153">
          <cell r="L153">
            <v>0</v>
          </cell>
        </row>
        <row r="175">
          <cell r="L175">
            <v>0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0</v>
          </cell>
        </row>
        <row r="246">
          <cell r="L246">
            <v>0</v>
          </cell>
        </row>
        <row r="257">
          <cell r="L257">
            <v>0</v>
          </cell>
        </row>
        <row r="282">
          <cell r="L282">
            <v>0</v>
          </cell>
        </row>
        <row r="299">
          <cell r="L299">
            <v>0</v>
          </cell>
        </row>
        <row r="304">
          <cell r="L304">
            <v>0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59">
        <row r="23">
          <cell r="L23">
            <v>0</v>
          </cell>
        </row>
        <row r="47">
          <cell r="L47">
            <v>0</v>
          </cell>
        </row>
        <row r="60">
          <cell r="L60">
            <v>0</v>
          </cell>
        </row>
        <row r="67">
          <cell r="L67">
            <v>0</v>
          </cell>
        </row>
        <row r="74">
          <cell r="L74">
            <v>0</v>
          </cell>
        </row>
        <row r="84">
          <cell r="L84">
            <v>0</v>
          </cell>
        </row>
        <row r="102">
          <cell r="L102">
            <v>0</v>
          </cell>
        </row>
        <row r="107">
          <cell r="L107">
            <v>0</v>
          </cell>
        </row>
        <row r="112">
          <cell r="L112">
            <v>0</v>
          </cell>
        </row>
        <row r="121">
          <cell r="L121">
            <v>0</v>
          </cell>
        </row>
        <row r="144">
          <cell r="L144">
            <v>0</v>
          </cell>
        </row>
        <row r="153">
          <cell r="L153">
            <v>0</v>
          </cell>
        </row>
        <row r="175">
          <cell r="L175">
            <v>0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0</v>
          </cell>
        </row>
        <row r="246">
          <cell r="L246">
            <v>0</v>
          </cell>
        </row>
        <row r="257">
          <cell r="L257">
            <v>0</v>
          </cell>
        </row>
        <row r="282">
          <cell r="L282">
            <v>0</v>
          </cell>
        </row>
        <row r="299">
          <cell r="L299">
            <v>0</v>
          </cell>
        </row>
        <row r="304">
          <cell r="L304">
            <v>0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60"/>
      <sheetData sheetId="61">
        <row r="23">
          <cell r="L23">
            <v>0</v>
          </cell>
        </row>
        <row r="47">
          <cell r="L47">
            <v>0</v>
          </cell>
        </row>
        <row r="60">
          <cell r="L60">
            <v>0</v>
          </cell>
        </row>
        <row r="67">
          <cell r="L67">
            <v>0</v>
          </cell>
        </row>
        <row r="74">
          <cell r="L74">
            <v>0</v>
          </cell>
        </row>
        <row r="84">
          <cell r="L84">
            <v>0</v>
          </cell>
        </row>
        <row r="102">
          <cell r="L102">
            <v>0</v>
          </cell>
        </row>
        <row r="107">
          <cell r="L107">
            <v>0</v>
          </cell>
        </row>
        <row r="112">
          <cell r="L112">
            <v>0</v>
          </cell>
        </row>
        <row r="121">
          <cell r="L121">
            <v>0</v>
          </cell>
        </row>
        <row r="144">
          <cell r="L144">
            <v>0</v>
          </cell>
        </row>
        <row r="153">
          <cell r="L153">
            <v>0</v>
          </cell>
        </row>
        <row r="175">
          <cell r="L175">
            <v>0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0</v>
          </cell>
        </row>
        <row r="246">
          <cell r="L246">
            <v>0</v>
          </cell>
        </row>
        <row r="257">
          <cell r="L257">
            <v>0</v>
          </cell>
        </row>
        <row r="282">
          <cell r="L282">
            <v>0</v>
          </cell>
        </row>
        <row r="299">
          <cell r="L299">
            <v>0</v>
          </cell>
        </row>
        <row r="304">
          <cell r="L304">
            <v>0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62">
        <row r="23">
          <cell r="L23">
            <v>0</v>
          </cell>
        </row>
        <row r="47">
          <cell r="L47">
            <v>0</v>
          </cell>
        </row>
        <row r="60">
          <cell r="L60">
            <v>0</v>
          </cell>
        </row>
        <row r="67">
          <cell r="L67">
            <v>0</v>
          </cell>
        </row>
        <row r="74">
          <cell r="L74">
            <v>0</v>
          </cell>
        </row>
        <row r="84">
          <cell r="L84">
            <v>0</v>
          </cell>
        </row>
        <row r="102">
          <cell r="L102">
            <v>0</v>
          </cell>
        </row>
        <row r="107">
          <cell r="L107">
            <v>0</v>
          </cell>
        </row>
        <row r="112">
          <cell r="L112">
            <v>0</v>
          </cell>
        </row>
        <row r="121">
          <cell r="L121">
            <v>0</v>
          </cell>
        </row>
        <row r="144">
          <cell r="L144">
            <v>0</v>
          </cell>
        </row>
        <row r="153">
          <cell r="L153">
            <v>0</v>
          </cell>
        </row>
        <row r="175">
          <cell r="L175">
            <v>0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0</v>
          </cell>
        </row>
        <row r="246">
          <cell r="L246">
            <v>0</v>
          </cell>
        </row>
        <row r="257">
          <cell r="L257">
            <v>0</v>
          </cell>
        </row>
        <row r="282">
          <cell r="L282">
            <v>0</v>
          </cell>
        </row>
        <row r="299">
          <cell r="L299">
            <v>0</v>
          </cell>
        </row>
        <row r="304">
          <cell r="L304">
            <v>0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63">
        <row r="23">
          <cell r="L23">
            <v>0</v>
          </cell>
        </row>
        <row r="47">
          <cell r="L47">
            <v>0</v>
          </cell>
        </row>
        <row r="60">
          <cell r="L60">
            <v>0</v>
          </cell>
        </row>
        <row r="67">
          <cell r="L67">
            <v>0</v>
          </cell>
        </row>
        <row r="74">
          <cell r="L74">
            <v>0</v>
          </cell>
        </row>
        <row r="84">
          <cell r="L84">
            <v>0</v>
          </cell>
        </row>
        <row r="102">
          <cell r="L102">
            <v>0</v>
          </cell>
        </row>
        <row r="107">
          <cell r="L107">
            <v>0</v>
          </cell>
        </row>
        <row r="112">
          <cell r="L112">
            <v>0</v>
          </cell>
        </row>
        <row r="121">
          <cell r="L121">
            <v>0</v>
          </cell>
        </row>
        <row r="144">
          <cell r="L144">
            <v>0</v>
          </cell>
        </row>
        <row r="153">
          <cell r="L153">
            <v>0</v>
          </cell>
        </row>
        <row r="175">
          <cell r="L175">
            <v>0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0</v>
          </cell>
        </row>
        <row r="246">
          <cell r="L246">
            <v>0</v>
          </cell>
        </row>
        <row r="257">
          <cell r="L257">
            <v>0</v>
          </cell>
        </row>
        <row r="282">
          <cell r="L282">
            <v>0</v>
          </cell>
        </row>
        <row r="299">
          <cell r="L299">
            <v>0</v>
          </cell>
        </row>
        <row r="304">
          <cell r="L304">
            <v>0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851A1-5849-4A4C-9828-20513114C180}">
  <dimension ref="A1:O59"/>
  <sheetViews>
    <sheetView tabSelected="1" workbookViewId="0">
      <selection activeCell="F21" sqref="F21"/>
    </sheetView>
  </sheetViews>
  <sheetFormatPr baseColWidth="10" defaultColWidth="9.140625" defaultRowHeight="18.75" x14ac:dyDescent="0.3"/>
  <cols>
    <col min="1" max="1" width="81.85546875" style="3" customWidth="1"/>
    <col min="2" max="2" width="18.7109375" style="3" customWidth="1"/>
    <col min="3" max="10" width="17.7109375" style="3" customWidth="1"/>
    <col min="11" max="11" width="17.7109375" style="6" customWidth="1"/>
    <col min="12" max="14" width="17.7109375" style="3" customWidth="1"/>
    <col min="15" max="15" width="104" style="3" bestFit="1" customWidth="1"/>
    <col min="16" max="16384" width="9.140625" style="3"/>
  </cols>
  <sheetData>
    <row r="1" spans="1:15" x14ac:dyDescent="0.3">
      <c r="A1" s="1" t="str">
        <f>'[1]Plantilla Presupuesto'!A1:B1</f>
        <v>SERVICIO NACIONAL DE SALUD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 t="s">
        <v>0</v>
      </c>
    </row>
    <row r="2" spans="1:15" x14ac:dyDescent="0.25">
      <c r="A2" s="1" t="str">
        <f>[2]PORTADA!A11</f>
        <v>SERVICIO REGIONAL  DE SALUD VI EL VALLE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4" t="s">
        <v>1</v>
      </c>
    </row>
    <row r="3" spans="1:1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4" t="s">
        <v>3</v>
      </c>
    </row>
    <row r="4" spans="1:15" ht="18.75" customHeight="1" x14ac:dyDescent="0.25">
      <c r="A4" s="1" t="s">
        <v>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4" t="s">
        <v>5</v>
      </c>
    </row>
    <row r="5" spans="1:15" ht="18.75" customHeight="1" x14ac:dyDescent="0.3">
      <c r="A5" s="5" t="s">
        <v>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4" t="s">
        <v>7</v>
      </c>
    </row>
    <row r="6" spans="1:15" x14ac:dyDescent="0.3">
      <c r="A6" s="6"/>
      <c r="B6" s="6"/>
      <c r="C6" s="6"/>
      <c r="D6" s="6"/>
      <c r="E6" s="6"/>
      <c r="F6" s="6"/>
      <c r="G6" s="6"/>
      <c r="H6" s="6"/>
      <c r="I6" s="6"/>
      <c r="J6" s="6"/>
      <c r="L6" s="6"/>
      <c r="M6" s="6"/>
      <c r="N6" s="6"/>
      <c r="O6" s="4" t="s">
        <v>8</v>
      </c>
    </row>
    <row r="7" spans="1:15" x14ac:dyDescent="0.25">
      <c r="A7" s="7" t="s">
        <v>9</v>
      </c>
      <c r="B7" s="8" t="s">
        <v>10</v>
      </c>
      <c r="C7" s="8" t="s">
        <v>11</v>
      </c>
      <c r="D7" s="8" t="s">
        <v>12</v>
      </c>
      <c r="E7" s="8" t="s">
        <v>13</v>
      </c>
      <c r="F7" s="8" t="s">
        <v>14</v>
      </c>
      <c r="G7" s="8" t="s">
        <v>15</v>
      </c>
      <c r="H7" s="8" t="s">
        <v>16</v>
      </c>
      <c r="I7" s="8" t="s">
        <v>17</v>
      </c>
      <c r="J7" s="8" t="s">
        <v>18</v>
      </c>
      <c r="K7" s="8" t="s">
        <v>19</v>
      </c>
      <c r="L7" s="8" t="s">
        <v>20</v>
      </c>
      <c r="M7" s="8" t="s">
        <v>21</v>
      </c>
      <c r="N7" s="8" t="s">
        <v>22</v>
      </c>
    </row>
    <row r="8" spans="1:15" x14ac:dyDescent="0.25">
      <c r="A8" s="9" t="s">
        <v>23</v>
      </c>
      <c r="B8" s="10">
        <f>C8+D8+E8+F8+G8+H8+I8+J8+K8+L8+M8+N8</f>
        <v>6716053.0100000007</v>
      </c>
      <c r="C8" s="10">
        <f>+C50</f>
        <v>522896.91</v>
      </c>
      <c r="D8" s="10">
        <f t="shared" ref="D8:N8" si="0">+D50</f>
        <v>6193156.1000000006</v>
      </c>
      <c r="E8" s="10">
        <f t="shared" si="0"/>
        <v>0</v>
      </c>
      <c r="F8" s="10">
        <f t="shared" si="0"/>
        <v>0</v>
      </c>
      <c r="G8" s="10">
        <f t="shared" si="0"/>
        <v>0</v>
      </c>
      <c r="H8" s="10">
        <f t="shared" si="0"/>
        <v>0</v>
      </c>
      <c r="I8" s="10">
        <f t="shared" si="0"/>
        <v>0</v>
      </c>
      <c r="J8" s="10">
        <f t="shared" si="0"/>
        <v>0</v>
      </c>
      <c r="K8" s="10">
        <f t="shared" si="0"/>
        <v>0</v>
      </c>
      <c r="L8" s="10">
        <f t="shared" si="0"/>
        <v>0</v>
      </c>
      <c r="M8" s="10">
        <f t="shared" si="0"/>
        <v>0</v>
      </c>
      <c r="N8" s="10">
        <f t="shared" si="0"/>
        <v>0</v>
      </c>
    </row>
    <row r="9" spans="1:15" x14ac:dyDescent="0.25">
      <c r="A9" s="11" t="s">
        <v>24</v>
      </c>
      <c r="B9" s="12">
        <f>C9+D9+E9+F9+G9+H9+I9+J9+K9+L9+M9+N9</f>
        <v>5348611.7300000004</v>
      </c>
      <c r="C9" s="13">
        <f>SUM(C10:C14)</f>
        <v>195599.58999999997</v>
      </c>
      <c r="D9" s="13">
        <f t="shared" ref="D9:N9" si="1">SUM(D10:D14)</f>
        <v>5153012.1400000006</v>
      </c>
      <c r="E9" s="13">
        <f t="shared" si="1"/>
        <v>0</v>
      </c>
      <c r="F9" s="13">
        <f t="shared" si="1"/>
        <v>0</v>
      </c>
      <c r="G9" s="13">
        <f t="shared" si="1"/>
        <v>0</v>
      </c>
      <c r="H9" s="13">
        <f t="shared" si="1"/>
        <v>0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</row>
    <row r="10" spans="1:15" ht="28.5" customHeight="1" x14ac:dyDescent="0.25">
      <c r="A10" s="14" t="s">
        <v>25</v>
      </c>
      <c r="B10" s="15">
        <f>C10+D10+E10+F10+G10+H10+I10+J10+K10+L10+M10+N10</f>
        <v>4973550.45</v>
      </c>
      <c r="C10" s="16">
        <f>+'[2]CONSOLIDADO ENERO'!$L$23</f>
        <v>9166.67</v>
      </c>
      <c r="D10" s="16">
        <f>+'[2]CONSOLIDADO FEBRERO'!$L$23</f>
        <v>4964383.78</v>
      </c>
      <c r="E10" s="16">
        <f>+'[2]CONSOLIDADO MARZO'!$L$23</f>
        <v>0</v>
      </c>
      <c r="F10" s="16">
        <f>+'[2]CONSOLIDADO ABRIL'!$L$23</f>
        <v>0</v>
      </c>
      <c r="G10" s="16">
        <f>+'[2]CONSOLIDADO MAYO'!$L$23</f>
        <v>0</v>
      </c>
      <c r="H10" s="16">
        <f>+'[2]CONSOLIDADO JUNIO'!$L$23</f>
        <v>0</v>
      </c>
      <c r="I10" s="16">
        <f>+'[2]CONSOLIDADO JULIO'!$L$23</f>
        <v>0</v>
      </c>
      <c r="J10" s="16">
        <f>+'[2]CONSOLIDADO AGOSTO'!$L$23</f>
        <v>0</v>
      </c>
      <c r="K10" s="16">
        <f>+'[2]CONSOLIDADO SEPTIEMBRE'!$L$23</f>
        <v>0</v>
      </c>
      <c r="L10" s="16">
        <f>+'[2]CONSOLIDADO OCTUBRE'!$L$23</f>
        <v>0</v>
      </c>
      <c r="M10" s="16">
        <f>+'[2]CONSOLIDADO NOVIEMBRE'!$L$23</f>
        <v>0</v>
      </c>
      <c r="N10" s="16">
        <f>+'[2]CONSOLIDADO DICIEMBRE'!$L$23</f>
        <v>0</v>
      </c>
    </row>
    <row r="11" spans="1:15" x14ac:dyDescent="0.25">
      <c r="A11" s="14" t="s">
        <v>26</v>
      </c>
      <c r="B11" s="15">
        <f t="shared" ref="B11:B48" si="2">C11+D11+E11+F11+G11+H11+I11+J11+K11+L11+M11+N11</f>
        <v>2679.32</v>
      </c>
      <c r="C11" s="16">
        <f>+'[2]CONSOLIDADO ENERO'!$L$47</f>
        <v>2679.32</v>
      </c>
      <c r="D11" s="16">
        <f>+'[2]CONSOLIDADO FEBRERO'!$L$47</f>
        <v>0</v>
      </c>
      <c r="E11" s="16">
        <f>+'[2]CONSOLIDADO MARZO'!$L$47</f>
        <v>0</v>
      </c>
      <c r="F11" s="16">
        <f>+'[2]CONSOLIDADO ABRIL'!$L$47</f>
        <v>0</v>
      </c>
      <c r="G11" s="16">
        <f>+'[2]CONSOLIDADO MAYO'!$L$47</f>
        <v>0</v>
      </c>
      <c r="H11" s="16">
        <f>+'[2]CONSOLIDADO JUNIO'!$L$47</f>
        <v>0</v>
      </c>
      <c r="I11" s="16">
        <f>+'[2]CONSOLIDADO JULIO'!$L$47</f>
        <v>0</v>
      </c>
      <c r="J11" s="16">
        <f>+'[2]CONSOLIDADO AGOSTO'!$L$47</f>
        <v>0</v>
      </c>
      <c r="K11" s="16">
        <f>+'[2]CONSOLIDADO SEPTIEMBRE'!$L$47</f>
        <v>0</v>
      </c>
      <c r="L11" s="16">
        <f>+'[2]CONSOLIDADO OCTUBRE'!$L$47</f>
        <v>0</v>
      </c>
      <c r="M11" s="16">
        <f>+'[2]CONSOLIDADO NOVIEMBRE'!$L$47</f>
        <v>0</v>
      </c>
      <c r="N11" s="16">
        <f>+'[2]CONSOLIDADO DICIEMBRE'!$L$47</f>
        <v>0</v>
      </c>
    </row>
    <row r="12" spans="1:15" x14ac:dyDescent="0.25">
      <c r="A12" s="14" t="s">
        <v>27</v>
      </c>
      <c r="B12" s="15">
        <f t="shared" si="2"/>
        <v>55500</v>
      </c>
      <c r="C12" s="16">
        <f>+'[2]CONSOLIDADO ENERO'!$L$60</f>
        <v>0</v>
      </c>
      <c r="D12" s="16">
        <f>+'[2]CONSOLIDADO FEBRERO'!$L$60</f>
        <v>55500</v>
      </c>
      <c r="E12" s="16">
        <f>+'[2]CONSOLIDADO MARZO'!$L$60</f>
        <v>0</v>
      </c>
      <c r="F12" s="16">
        <f>+'[2]CONSOLIDADO ABRIL'!$L$60</f>
        <v>0</v>
      </c>
      <c r="G12" s="16">
        <f>+'[2]CONSOLIDADO MAYO'!$L$60</f>
        <v>0</v>
      </c>
      <c r="H12" s="16">
        <f>+'[2]CONSOLIDADO JUNIO'!$L$60</f>
        <v>0</v>
      </c>
      <c r="I12" s="16">
        <f>+'[2]CONSOLIDADO JULIO'!$L$60</f>
        <v>0</v>
      </c>
      <c r="J12" s="16">
        <f>+'[2]CONSOLIDADO AGOSTO'!$L$60</f>
        <v>0</v>
      </c>
      <c r="K12" s="16">
        <f>+'[2]CONSOLIDADO SEPTIEMBRE'!$L$60</f>
        <v>0</v>
      </c>
      <c r="L12" s="16">
        <f>+'[2]CONSOLIDADO OCTUBRE'!$L$60</f>
        <v>0</v>
      </c>
      <c r="M12" s="16">
        <f>+'[2]CONSOLIDADO NOVIEMBRE'!$L$60</f>
        <v>0</v>
      </c>
      <c r="N12" s="16">
        <f>+'[2]CONSOLIDADO DICIEMBRE'!$L$60</f>
        <v>0</v>
      </c>
    </row>
    <row r="13" spans="1:15" x14ac:dyDescent="0.25">
      <c r="A13" s="14" t="s">
        <v>28</v>
      </c>
      <c r="B13" s="15">
        <f t="shared" si="2"/>
        <v>0</v>
      </c>
      <c r="C13" s="16">
        <f>+'[2]CONSOLIDADO ENERO'!$L$67</f>
        <v>0</v>
      </c>
      <c r="D13" s="16">
        <f>+'[2]CONSOLIDADO FEBRERO'!$L$67</f>
        <v>0</v>
      </c>
      <c r="E13" s="16">
        <f>+'[2]CONSOLIDADO MARZO'!$L$67</f>
        <v>0</v>
      </c>
      <c r="F13" s="16">
        <f>+'[2]CONSOLIDADO ABRIL'!$L$67</f>
        <v>0</v>
      </c>
      <c r="G13" s="16">
        <f>+'[2]CONSOLIDADO MAYO'!$L$67</f>
        <v>0</v>
      </c>
      <c r="H13" s="16">
        <f>+'[2]CONSOLIDADO JUNIO'!$L$67</f>
        <v>0</v>
      </c>
      <c r="I13" s="16">
        <f>+'[2]CONSOLIDADO JULIO'!$L$67</f>
        <v>0</v>
      </c>
      <c r="J13" s="16">
        <f>+'[2]CONSOLIDADO AGOSTO'!$L$67</f>
        <v>0</v>
      </c>
      <c r="K13" s="16">
        <f>+'[2]CONSOLIDADO SEPTIEMBRE'!$L$67</f>
        <v>0</v>
      </c>
      <c r="L13" s="16">
        <f>+'[2]CONSOLIDADO OCTUBRE'!$L$67</f>
        <v>0</v>
      </c>
      <c r="M13" s="16">
        <f>+'[2]CONSOLIDADO NOVIEMBRE'!$L$67</f>
        <v>0</v>
      </c>
      <c r="N13" s="16">
        <f>+'[2]CONSOLIDADO DICIEMBRE'!$L$67</f>
        <v>0</v>
      </c>
    </row>
    <row r="14" spans="1:15" x14ac:dyDescent="0.25">
      <c r="A14" s="14" t="s">
        <v>29</v>
      </c>
      <c r="B14" s="15">
        <f t="shared" si="2"/>
        <v>316881.95999999996</v>
      </c>
      <c r="C14" s="16">
        <f>+'[2]CONSOLIDADO ENERO'!$L$74</f>
        <v>183753.59999999998</v>
      </c>
      <c r="D14" s="16">
        <f>+'[2]CONSOLIDADO FEBRERO'!$L$74</f>
        <v>133128.35999999999</v>
      </c>
      <c r="E14" s="16">
        <f>+'[2]CONSOLIDADO MARZO'!$L$74</f>
        <v>0</v>
      </c>
      <c r="F14" s="16">
        <f>+'[2]CONSOLIDADO ABRIL'!$L$74</f>
        <v>0</v>
      </c>
      <c r="G14" s="16">
        <f>+'[2]CONSOLIDADO MAYO'!$L$74</f>
        <v>0</v>
      </c>
      <c r="H14" s="16">
        <f>+'[2]CONSOLIDADO JUNIO'!$L$74</f>
        <v>0</v>
      </c>
      <c r="I14" s="16">
        <f>+'[2]CONSOLIDADO JULIO'!$L$74</f>
        <v>0</v>
      </c>
      <c r="J14" s="16">
        <f>+'[2]CONSOLIDADO AGOSTO'!$L$74</f>
        <v>0</v>
      </c>
      <c r="K14" s="16">
        <f>+'[2]CONSOLIDADO SEPTIEMBRE'!$L$74</f>
        <v>0</v>
      </c>
      <c r="L14" s="16">
        <f>+'[2]CONSOLIDADO OCTUBRE'!$L$74</f>
        <v>0</v>
      </c>
      <c r="M14" s="16">
        <f>+'[2]CONSOLIDADO NOVIEMBRE'!$L$74</f>
        <v>0</v>
      </c>
      <c r="N14" s="16">
        <f>+'[2]CONSOLIDADO DICIEMBRE'!$L$74</f>
        <v>0</v>
      </c>
    </row>
    <row r="15" spans="1:15" x14ac:dyDescent="0.25">
      <c r="A15" s="11" t="s">
        <v>30</v>
      </c>
      <c r="B15" s="12">
        <f t="shared" si="2"/>
        <v>1134842.48</v>
      </c>
      <c r="C15" s="13">
        <f>SUM(C16:C24)</f>
        <v>327187.32</v>
      </c>
      <c r="D15" s="13">
        <f t="shared" ref="D15:N15" si="3">SUM(D16:D24)</f>
        <v>807655.15999999992</v>
      </c>
      <c r="E15" s="13">
        <f t="shared" si="3"/>
        <v>0</v>
      </c>
      <c r="F15" s="13">
        <f t="shared" si="3"/>
        <v>0</v>
      </c>
      <c r="G15" s="13">
        <f t="shared" si="3"/>
        <v>0</v>
      </c>
      <c r="H15" s="13">
        <f t="shared" si="3"/>
        <v>0</v>
      </c>
      <c r="I15" s="13">
        <f t="shared" si="3"/>
        <v>0</v>
      </c>
      <c r="J15" s="13">
        <f t="shared" si="3"/>
        <v>0</v>
      </c>
      <c r="K15" s="13">
        <f t="shared" si="3"/>
        <v>0</v>
      </c>
      <c r="L15" s="13">
        <f t="shared" si="3"/>
        <v>0</v>
      </c>
      <c r="M15" s="13">
        <f t="shared" si="3"/>
        <v>0</v>
      </c>
      <c r="N15" s="13">
        <f t="shared" si="3"/>
        <v>0</v>
      </c>
    </row>
    <row r="16" spans="1:15" x14ac:dyDescent="0.25">
      <c r="A16" s="14" t="s">
        <v>31</v>
      </c>
      <c r="B16" s="15">
        <f t="shared" si="2"/>
        <v>272944.09000000003</v>
      </c>
      <c r="C16" s="16">
        <f>+'[2]CONSOLIDADO ENERO'!$L$84</f>
        <v>233690.22000000003</v>
      </c>
      <c r="D16" s="16">
        <f>+'[2]CONSOLIDADO FEBRERO'!$L$84</f>
        <v>39253.870000000003</v>
      </c>
      <c r="E16" s="16">
        <f>+'[2]CONSOLIDADO MARZO'!$L$84</f>
        <v>0</v>
      </c>
      <c r="F16" s="16">
        <f>+'[2]CONSOLIDADO ABRIL'!$L$84</f>
        <v>0</v>
      </c>
      <c r="G16" s="16">
        <f>+'[2]CONSOLIDADO MAYO'!$L$84</f>
        <v>0</v>
      </c>
      <c r="H16" s="16">
        <f>+'[2]CONSOLIDADO JUNIO'!$L$84</f>
        <v>0</v>
      </c>
      <c r="I16" s="16">
        <f>+'[2]CONSOLIDADO JULIO'!$L$84</f>
        <v>0</v>
      </c>
      <c r="J16" s="16">
        <f>+'[2]CONSOLIDADO AGOSTO'!$L$84</f>
        <v>0</v>
      </c>
      <c r="K16" s="16">
        <f>+'[2]CONSOLIDADO SEPTIEMBRE'!$L$84</f>
        <v>0</v>
      </c>
      <c r="L16" s="16">
        <f>+'[2]CONSOLIDADO OCTUBRE'!$L$84</f>
        <v>0</v>
      </c>
      <c r="M16" s="16">
        <f>+'[2]CONSOLIDADO NOVIEMBRE'!$L$84</f>
        <v>0</v>
      </c>
      <c r="N16" s="16">
        <f>+'[2]CONSOLIDADO DICIEMBRE'!$L$84</f>
        <v>0</v>
      </c>
    </row>
    <row r="17" spans="1:14" x14ac:dyDescent="0.25">
      <c r="A17" s="14" t="s">
        <v>32</v>
      </c>
      <c r="B17" s="15">
        <f t="shared" si="2"/>
        <v>2800</v>
      </c>
      <c r="C17" s="16">
        <f>+'[2]CONSOLIDADO ENERO'!$L$102</f>
        <v>0</v>
      </c>
      <c r="D17" s="16">
        <f>+'[2]CONSOLIDADO FEBRERO'!$L$102</f>
        <v>2800</v>
      </c>
      <c r="E17" s="16">
        <f>+'[2]CONSOLIDADO MARZO'!$L$102</f>
        <v>0</v>
      </c>
      <c r="F17" s="16">
        <f>+'[2]CONSOLIDADO ABRIL'!$L$102</f>
        <v>0</v>
      </c>
      <c r="G17" s="16">
        <f>+'[2]CONSOLIDADO MAYO'!$L$102</f>
        <v>0</v>
      </c>
      <c r="H17" s="16">
        <f>+'[2]CONSOLIDADO JUNIO'!$L$102</f>
        <v>0</v>
      </c>
      <c r="I17" s="16">
        <f>+'[2]CONSOLIDADO JULIO'!$L$102</f>
        <v>0</v>
      </c>
      <c r="J17" s="16">
        <f>+'[2]CONSOLIDADO AGOSTO'!$L$102</f>
        <v>0</v>
      </c>
      <c r="K17" s="16">
        <f>+'[2]CONSOLIDADO SEPTIEMBRE'!$L$102</f>
        <v>0</v>
      </c>
      <c r="L17" s="16">
        <f>+'[2]CONSOLIDADO OCTUBRE'!$L$102</f>
        <v>0</v>
      </c>
      <c r="M17" s="16">
        <f>+'[2]CONSOLIDADO NOVIEMBRE'!$L$102</f>
        <v>0</v>
      </c>
      <c r="N17" s="16">
        <f>+'[2]CONSOLIDADO DICIEMBRE'!$L$102</f>
        <v>0</v>
      </c>
    </row>
    <row r="18" spans="1:14" x14ac:dyDescent="0.25">
      <c r="A18" s="14" t="s">
        <v>33</v>
      </c>
      <c r="B18" s="15">
        <f t="shared" si="2"/>
        <v>0</v>
      </c>
      <c r="C18" s="16">
        <f>+'[2]CONSOLIDADO ENERO'!$L$107</f>
        <v>0</v>
      </c>
      <c r="D18" s="16">
        <f>+'[2]CONSOLIDADO FEBRERO'!$L$107</f>
        <v>0</v>
      </c>
      <c r="E18" s="16">
        <f>+'[2]CONSOLIDADO MARZO'!$L$107</f>
        <v>0</v>
      </c>
      <c r="F18" s="16">
        <f>+'[2]CONSOLIDADO ABRIL'!$L$107</f>
        <v>0</v>
      </c>
      <c r="G18" s="16">
        <f>+'[2]CONSOLIDADO MAYO'!$L$107</f>
        <v>0</v>
      </c>
      <c r="H18" s="16">
        <f>+'[2]CONSOLIDADO JUNIO'!$L$107</f>
        <v>0</v>
      </c>
      <c r="I18" s="16">
        <f>+'[2]CONSOLIDADO JULIO'!$L$107</f>
        <v>0</v>
      </c>
      <c r="J18" s="16">
        <f>+'[2]CONSOLIDADO AGOSTO'!$L$107</f>
        <v>0</v>
      </c>
      <c r="K18" s="16">
        <f>+'[2]CONSOLIDADO SEPTIEMBRE'!$L$107</f>
        <v>0</v>
      </c>
      <c r="L18" s="16">
        <f>+'[2]CONSOLIDADO OCTUBRE'!$L$107</f>
        <v>0</v>
      </c>
      <c r="M18" s="16">
        <f>+'[2]CONSOLIDADO NOVIEMBRE'!$L$107</f>
        <v>0</v>
      </c>
      <c r="N18" s="16">
        <f>+'[2]CONSOLIDADO DICIEMBRE'!$L$107</f>
        <v>0</v>
      </c>
    </row>
    <row r="19" spans="1:14" ht="18" customHeight="1" x14ac:dyDescent="0.25">
      <c r="A19" s="14" t="s">
        <v>34</v>
      </c>
      <c r="B19" s="15">
        <f t="shared" si="2"/>
        <v>51300</v>
      </c>
      <c r="C19" s="16">
        <f>+'[2]CONSOLIDADO ENERO'!$L$112</f>
        <v>19000</v>
      </c>
      <c r="D19" s="16">
        <f>+'[2]CONSOLIDADO FEBRERO'!$L$112</f>
        <v>32300</v>
      </c>
      <c r="E19" s="16">
        <f>+'[2]CONSOLIDADO MARZO'!$L$112</f>
        <v>0</v>
      </c>
      <c r="F19" s="16">
        <f>+'[2]CONSOLIDADO ABRIL'!$L$112</f>
        <v>0</v>
      </c>
      <c r="G19" s="16">
        <f>+'[2]CONSOLIDADO MAYO'!$L$112</f>
        <v>0</v>
      </c>
      <c r="H19" s="16">
        <f>+'[2]CONSOLIDADO JUNIO'!$L$112</f>
        <v>0</v>
      </c>
      <c r="I19" s="16">
        <f>+'[2]CONSOLIDADO JULIO'!$L$112</f>
        <v>0</v>
      </c>
      <c r="J19" s="16">
        <f>+'[2]CONSOLIDADO AGOSTO'!$L$112</f>
        <v>0</v>
      </c>
      <c r="K19" s="16">
        <f>+'[2]CONSOLIDADO SEPTIEMBRE'!$L$112</f>
        <v>0</v>
      </c>
      <c r="L19" s="16">
        <f>+'[2]CONSOLIDADO OCTUBRE'!$L$112</f>
        <v>0</v>
      </c>
      <c r="M19" s="16">
        <f>+'[2]CONSOLIDADO NOVIEMBRE'!$L$112</f>
        <v>0</v>
      </c>
      <c r="N19" s="16">
        <f>+'[2]CONSOLIDADO DICIEMBRE'!$L$112</f>
        <v>0</v>
      </c>
    </row>
    <row r="20" spans="1:14" x14ac:dyDescent="0.25">
      <c r="A20" s="14" t="s">
        <v>35</v>
      </c>
      <c r="B20" s="15">
        <f t="shared" si="2"/>
        <v>567514.19999999995</v>
      </c>
      <c r="C20" s="16">
        <f>+'[2]CONSOLIDADO ENERO'!$L$121</f>
        <v>18000</v>
      </c>
      <c r="D20" s="16">
        <f>+'[2]CONSOLIDADO FEBRERO'!$L$121</f>
        <v>549514.19999999995</v>
      </c>
      <c r="E20" s="16">
        <f>+'[2]CONSOLIDADO MARZO'!$L$121</f>
        <v>0</v>
      </c>
      <c r="F20" s="16">
        <f>+'[2]CONSOLIDADO ABRIL'!$L$121</f>
        <v>0</v>
      </c>
      <c r="G20" s="16">
        <f>+'[2]CONSOLIDADO MAYO'!$L$121</f>
        <v>0</v>
      </c>
      <c r="H20" s="16">
        <f>+'[2]CONSOLIDADO JUNIO'!$L$121</f>
        <v>0</v>
      </c>
      <c r="I20" s="16">
        <f>+'[2]CONSOLIDADO JULIO'!$L$121</f>
        <v>0</v>
      </c>
      <c r="J20" s="16">
        <f>+'[2]CONSOLIDADO AGOSTO'!$L$121</f>
        <v>0</v>
      </c>
      <c r="K20" s="16">
        <f>+'[2]CONSOLIDADO SEPTIEMBRE'!$L$121</f>
        <v>0</v>
      </c>
      <c r="L20" s="16">
        <f>+'[2]CONSOLIDADO OCTUBRE'!$L$121</f>
        <v>0</v>
      </c>
      <c r="M20" s="16">
        <f>+'[2]CONSOLIDADO NOVIEMBRE'!$L$121</f>
        <v>0</v>
      </c>
      <c r="N20" s="16">
        <f>+'[2]CONSOLIDADO DICIEMBRE'!$L$121</f>
        <v>0</v>
      </c>
    </row>
    <row r="21" spans="1:14" x14ac:dyDescent="0.25">
      <c r="A21" s="14" t="s">
        <v>36</v>
      </c>
      <c r="B21" s="15">
        <f t="shared" si="2"/>
        <v>0</v>
      </c>
      <c r="C21" s="16">
        <f>+'[2]CONSOLIDADO ENERO'!$L$144</f>
        <v>0</v>
      </c>
      <c r="D21" s="16">
        <f>+'[2]CONSOLIDADO FEBRERO'!$L$144</f>
        <v>0</v>
      </c>
      <c r="E21" s="16">
        <f>+'[2]CONSOLIDADO MARZO'!$L$144</f>
        <v>0</v>
      </c>
      <c r="F21" s="16">
        <f>+'[2]CONSOLIDADO ABRIL'!$L$144</f>
        <v>0</v>
      </c>
      <c r="G21" s="16">
        <f>+'[2]CONSOLIDADO MAYO'!$L$144</f>
        <v>0</v>
      </c>
      <c r="H21" s="16">
        <f>+'[2]CONSOLIDADO JUNIO'!$L$144</f>
        <v>0</v>
      </c>
      <c r="I21" s="16">
        <f>+'[2]CONSOLIDADO JULIO'!$L$144</f>
        <v>0</v>
      </c>
      <c r="J21" s="16">
        <f>+'[2]CONSOLIDADO AGOSTO'!$L$144</f>
        <v>0</v>
      </c>
      <c r="K21" s="16">
        <f>+'[2]CONSOLIDADO SEPTIEMBRE'!$L$144</f>
        <v>0</v>
      </c>
      <c r="L21" s="16">
        <f>+'[2]CONSOLIDADO OCTUBRE'!$L$144</f>
        <v>0</v>
      </c>
      <c r="M21" s="16">
        <f>+'[2]CONSOLIDADO NOVIEMBRE'!$L$144</f>
        <v>0</v>
      </c>
      <c r="N21" s="16">
        <f>+'[2]CONSOLIDADO DICIEMBRE'!$L$144</f>
        <v>0</v>
      </c>
    </row>
    <row r="22" spans="1:14" ht="37.5" x14ac:dyDescent="0.25">
      <c r="A22" s="14" t="s">
        <v>37</v>
      </c>
      <c r="B22" s="15">
        <f>C324+D324+E324+F324+G324+H324+I324+J324+K324+L324+M324+N324</f>
        <v>0</v>
      </c>
      <c r="C22" s="16">
        <f>+'[2]CONSOLIDADO ENERO'!$L$153</f>
        <v>42592.6</v>
      </c>
      <c r="D22" s="16">
        <f>+'[2]CONSOLIDADO FEBRERO'!$L$153</f>
        <v>168266</v>
      </c>
      <c r="E22" s="16">
        <f>+'[2]CONSOLIDADO MARZO'!$L$153</f>
        <v>0</v>
      </c>
      <c r="F22" s="16">
        <f>+'[2]CONSOLIDADO ABRIL'!$L$153</f>
        <v>0</v>
      </c>
      <c r="G22" s="16">
        <f>+'[2]CONSOLIDADO MAYO'!$L$153</f>
        <v>0</v>
      </c>
      <c r="H22" s="16">
        <f>+'[2]CONSOLIDADO JUNIO'!$L$153</f>
        <v>0</v>
      </c>
      <c r="I22" s="16">
        <f>+'[2]CONSOLIDADO JULIO'!$L$153</f>
        <v>0</v>
      </c>
      <c r="J22" s="16">
        <f>+'[2]CONSOLIDADO AGOSTO'!$L$153</f>
        <v>0</v>
      </c>
      <c r="K22" s="16">
        <f>+'[2]CONSOLIDADO SEPTIEMBRE'!$L$153</f>
        <v>0</v>
      </c>
      <c r="L22" s="16">
        <f>+'[2]CONSOLIDADO OCTUBRE'!$L$153</f>
        <v>0</v>
      </c>
      <c r="M22" s="16">
        <f>+'[2]CONSOLIDADO NOVIEMBRE'!$L$153</f>
        <v>0</v>
      </c>
      <c r="N22" s="16">
        <f>+'[2]CONSOLIDADO DICIEMBRE'!$L$153</f>
        <v>0</v>
      </c>
    </row>
    <row r="23" spans="1:14" x14ac:dyDescent="0.25">
      <c r="A23" s="14" t="s">
        <v>38</v>
      </c>
      <c r="B23" s="15">
        <f>C396+D396+E396+F396+G396+H396+I396+J396+K396+L396+M396+N396</f>
        <v>0</v>
      </c>
      <c r="C23" s="16">
        <f>+'[2]CONSOLIDADO ENERO'!$L$175</f>
        <v>13904.5</v>
      </c>
      <c r="D23" s="16">
        <f>+'[2]CONSOLIDADO FEBRERO'!$L$175</f>
        <v>15521.09</v>
      </c>
      <c r="E23" s="16">
        <f>+'[2]CONSOLIDADO MARZO'!$L$175</f>
        <v>0</v>
      </c>
      <c r="F23" s="16">
        <f>+'[2]CONSOLIDADO ABRIL'!$L$175</f>
        <v>0</v>
      </c>
      <c r="G23" s="16">
        <f>+'[2]CONSOLIDADO MAYO'!$L$175</f>
        <v>0</v>
      </c>
      <c r="H23" s="16">
        <f>+'[2]CONSOLIDADO JUNIO'!$L$175</f>
        <v>0</v>
      </c>
      <c r="I23" s="16">
        <f>+'[2]CONSOLIDADO JULIO'!$L$175</f>
        <v>0</v>
      </c>
      <c r="J23" s="16">
        <f>+'[2]CONSOLIDADO AGOSTO'!$L$175</f>
        <v>0</v>
      </c>
      <c r="K23" s="16">
        <f>+'[2]CONSOLIDADO SEPTIEMBRE'!$L$175</f>
        <v>0</v>
      </c>
      <c r="L23" s="16">
        <f>+'[2]CONSOLIDADO OCTUBRE'!$L$175</f>
        <v>0</v>
      </c>
      <c r="M23" s="16">
        <f>+'[2]CONSOLIDADO NOVIEMBRE'!$L$175</f>
        <v>0</v>
      </c>
      <c r="N23" s="16">
        <f>+'[2]CONSOLIDADO DICIEMBRE'!$L$175</f>
        <v>0</v>
      </c>
    </row>
    <row r="24" spans="1:14" x14ac:dyDescent="0.25">
      <c r="A24" s="14" t="s">
        <v>39</v>
      </c>
      <c r="B24" s="15">
        <f t="shared" si="2"/>
        <v>0</v>
      </c>
      <c r="C24" s="16">
        <f>+'[2]CONSOLIDADO ENERO'!$L$204</f>
        <v>0</v>
      </c>
      <c r="D24" s="16">
        <f>+'[2]CONSOLIDADO FEBRERO'!$L$204</f>
        <v>0</v>
      </c>
      <c r="E24" s="16">
        <f>+'[2]CONSOLIDADO MARZO'!$L$204</f>
        <v>0</v>
      </c>
      <c r="F24" s="16">
        <f>+'[2]CONSOLIDADO ABRIL'!$L$204</f>
        <v>0</v>
      </c>
      <c r="G24" s="16">
        <f>+'[2]CONSOLIDADO MAYO'!$L$204</f>
        <v>0</v>
      </c>
      <c r="H24" s="16">
        <f>+'[2]CONSOLIDADO JUNIO'!$L$204</f>
        <v>0</v>
      </c>
      <c r="I24" s="16">
        <f>+'[2]CONSOLIDADO JULIO'!$L$204</f>
        <v>0</v>
      </c>
      <c r="J24" s="16">
        <f>+'[2]CONSOLIDADO AGOSTO'!$L$204</f>
        <v>0</v>
      </c>
      <c r="K24" s="16">
        <f>+'[2]CONSOLIDADO SEPTIEMBRE'!$L$204</f>
        <v>0</v>
      </c>
      <c r="L24" s="16">
        <f>+'[2]CONSOLIDADO OCTUBRE'!$L$204</f>
        <v>0</v>
      </c>
      <c r="M24" s="16">
        <f>+'[2]CONSOLIDADO NOVIEMBRE'!$L$204</f>
        <v>0</v>
      </c>
      <c r="N24" s="16">
        <f>+'[2]CONSOLIDADO DICIEMBRE'!$L$204</f>
        <v>0</v>
      </c>
    </row>
    <row r="25" spans="1:14" x14ac:dyDescent="0.25">
      <c r="A25" s="11" t="s">
        <v>40</v>
      </c>
      <c r="B25" s="12">
        <f t="shared" si="2"/>
        <v>232598.8</v>
      </c>
      <c r="C25" s="13">
        <f>SUM(C26:C34)</f>
        <v>110</v>
      </c>
      <c r="D25" s="13">
        <f t="shared" ref="D25:N25" si="4">SUM(D26:D34)</f>
        <v>232488.8</v>
      </c>
      <c r="E25" s="13">
        <f t="shared" si="4"/>
        <v>0</v>
      </c>
      <c r="F25" s="13">
        <f t="shared" si="4"/>
        <v>0</v>
      </c>
      <c r="G25" s="13">
        <f t="shared" si="4"/>
        <v>0</v>
      </c>
      <c r="H25" s="13">
        <f t="shared" si="4"/>
        <v>0</v>
      </c>
      <c r="I25" s="13">
        <f t="shared" si="4"/>
        <v>0</v>
      </c>
      <c r="J25" s="13">
        <f t="shared" si="4"/>
        <v>0</v>
      </c>
      <c r="K25" s="13">
        <f t="shared" si="4"/>
        <v>0</v>
      </c>
      <c r="L25" s="13">
        <f t="shared" si="4"/>
        <v>0</v>
      </c>
      <c r="M25" s="13">
        <f t="shared" si="4"/>
        <v>0</v>
      </c>
      <c r="N25" s="13">
        <f t="shared" si="4"/>
        <v>0</v>
      </c>
    </row>
    <row r="26" spans="1:14" x14ac:dyDescent="0.25">
      <c r="A26" s="14" t="s">
        <v>41</v>
      </c>
      <c r="B26" s="15">
        <f t="shared" si="2"/>
        <v>0</v>
      </c>
      <c r="C26" s="16">
        <f>+'[2]CONSOLIDADO ENERO'!$L$209</f>
        <v>0</v>
      </c>
      <c r="D26" s="16">
        <f>+'[2]CONSOLIDADO FEBRERO'!$L$209</f>
        <v>0</v>
      </c>
      <c r="E26" s="16">
        <f>+'[2]CONSOLIDADO MARZO'!$L$209</f>
        <v>0</v>
      </c>
      <c r="F26" s="16">
        <f>+'[2]CONSOLIDADO ABRIL'!$L$209</f>
        <v>0</v>
      </c>
      <c r="G26" s="16">
        <f>+'[2]CONSOLIDADO MAYO'!$L$209</f>
        <v>0</v>
      </c>
      <c r="H26" s="16">
        <f>+'[2]CONSOLIDADO JUNIO'!$L$209</f>
        <v>0</v>
      </c>
      <c r="I26" s="16">
        <f>+'[2]CONSOLIDADO JULIO'!$L$209</f>
        <v>0</v>
      </c>
      <c r="J26" s="16">
        <f>+'[2]CONSOLIDADO AGOSTO'!$L$209</f>
        <v>0</v>
      </c>
      <c r="K26" s="16">
        <f>+'[2]CONSOLIDADO SEPTIEMBRE'!$L$209</f>
        <v>0</v>
      </c>
      <c r="L26" s="16">
        <f>+'[2]CONSOLIDADO OCTUBRE'!$L$209</f>
        <v>0</v>
      </c>
      <c r="M26" s="16">
        <f>+'[2]CONSOLIDADO NOVIEMBRE'!$L$209</f>
        <v>0</v>
      </c>
      <c r="N26" s="16">
        <f>+'[2]CONSOLIDADO DICIEMBRE'!$L$209</f>
        <v>0</v>
      </c>
    </row>
    <row r="27" spans="1:14" ht="33.75" customHeight="1" x14ac:dyDescent="0.25">
      <c r="A27" s="14" t="s">
        <v>42</v>
      </c>
      <c r="B27" s="15">
        <f>C74+D74+E74+F74+G74+H74+I74+J74+K74+L74+M74+N74</f>
        <v>0</v>
      </c>
      <c r="C27" s="16">
        <f>+'[2]CONSOLIDADO ENERO'!$L$221</f>
        <v>0</v>
      </c>
      <c r="D27" s="16">
        <f>+'[2]CONSOLIDADO FEBRERO'!$L$221</f>
        <v>0</v>
      </c>
      <c r="E27" s="16">
        <f>+'[2]CONSOLIDADO MARZO'!$L$221</f>
        <v>0</v>
      </c>
      <c r="F27" s="16">
        <f>+'[2]CONSOLIDADO ABRIL'!$L$221</f>
        <v>0</v>
      </c>
      <c r="G27" s="16">
        <f>+'[2]CONSOLIDADO MAYO'!$L$221</f>
        <v>0</v>
      </c>
      <c r="H27" s="16">
        <f>+'[2]CONSOLIDADO JUNIO'!$L$221</f>
        <v>0</v>
      </c>
      <c r="I27" s="16">
        <f>+'[2]CONSOLIDADO JULIO'!$L$221</f>
        <v>0</v>
      </c>
      <c r="J27" s="16">
        <f>+'[2]CONSOLIDADO AGOSTO'!$L$221</f>
        <v>0</v>
      </c>
      <c r="K27" s="16">
        <f>+'[2]CONSOLIDADO SEPTIEMBRE'!$L$221</f>
        <v>0</v>
      </c>
      <c r="L27" s="16">
        <f>+'[2]CONSOLIDADO OCTUBRE'!$L$221</f>
        <v>0</v>
      </c>
      <c r="M27" s="16">
        <f>+'[2]CONSOLIDADO NOVIEMBRE'!$L$221</f>
        <v>0</v>
      </c>
      <c r="N27" s="16">
        <f>+'[2]CONSOLIDADO DICIEMBRE'!$L$221</f>
        <v>0</v>
      </c>
    </row>
    <row r="28" spans="1:14" x14ac:dyDescent="0.25">
      <c r="A28" s="14" t="s">
        <v>43</v>
      </c>
      <c r="B28" s="15">
        <f>C92+D92+E92+F92+G92+H92+I92+J92+K92+L92+M92+N92</f>
        <v>0</v>
      </c>
      <c r="C28" s="16">
        <f>+'[2]CONSOLIDADO ENERO'!$L$228</f>
        <v>0</v>
      </c>
      <c r="D28" s="16">
        <f>+'[2]CONSOLIDADO FEBRERO'!$L$228</f>
        <v>0</v>
      </c>
      <c r="E28" s="16">
        <f>+'[2]CONSOLIDADO MARZO'!$L$228</f>
        <v>0</v>
      </c>
      <c r="F28" s="16">
        <f>+'[2]CONSOLIDADO ABRIL'!$L$228</f>
        <v>0</v>
      </c>
      <c r="G28" s="16">
        <f>+'[2]CONSOLIDADO MAYO'!$L$228</f>
        <v>0</v>
      </c>
      <c r="H28" s="16">
        <f>+'[2]CONSOLIDADO JUNIO'!$L$228</f>
        <v>0</v>
      </c>
      <c r="I28" s="16">
        <f>+'[2]CONSOLIDADO JULIO'!$L$228</f>
        <v>0</v>
      </c>
      <c r="J28" s="16">
        <f>+'[2]CONSOLIDADO AGOSTO'!$L$228</f>
        <v>0</v>
      </c>
      <c r="K28" s="16">
        <f>+'[2]CONSOLIDADO SEPTIEMBRE'!$L$228</f>
        <v>0</v>
      </c>
      <c r="L28" s="16">
        <f>+'[2]CONSOLIDADO OCTUBRE'!$L$228</f>
        <v>0</v>
      </c>
      <c r="M28" s="16">
        <f>+'[2]CONSOLIDADO NOVIEMBRE'!$L$228</f>
        <v>0</v>
      </c>
      <c r="N28" s="16">
        <f>+'[2]CONSOLIDADO DICIEMBRE'!$L$228</f>
        <v>0</v>
      </c>
    </row>
    <row r="29" spans="1:14" x14ac:dyDescent="0.25">
      <c r="A29" s="14" t="s">
        <v>44</v>
      </c>
      <c r="B29" s="15">
        <f>C97+D97+E97+F97+G97+H97+I97+J97+K97+L97+M97+N97</f>
        <v>0</v>
      </c>
      <c r="C29" s="16">
        <f>+'[2]CONSOLIDADO ENERO'!$L$241</f>
        <v>0</v>
      </c>
      <c r="D29" s="16">
        <f>+'[2]CONSOLIDADO FEBRERO'!$L$241</f>
        <v>0</v>
      </c>
      <c r="E29" s="16">
        <f>+'[2]CONSOLIDADO MARZO'!$L$241</f>
        <v>0</v>
      </c>
      <c r="F29" s="16">
        <f>+'[2]CONSOLIDADO ABRIL'!$L$241</f>
        <v>0</v>
      </c>
      <c r="G29" s="16">
        <f>+'[2]CONSOLIDADO MAYO'!$L$241</f>
        <v>0</v>
      </c>
      <c r="H29" s="16">
        <f>+'[2]CONSOLIDADO JUNIO'!$L$241</f>
        <v>0</v>
      </c>
      <c r="I29" s="16">
        <f>+'[2]CONSOLIDADO JULIO'!$L$241</f>
        <v>0</v>
      </c>
      <c r="J29" s="16">
        <f>+'[2]CONSOLIDADO AGOSTO'!$L$241</f>
        <v>0</v>
      </c>
      <c r="K29" s="16">
        <f>+'[2]CONSOLIDADO SEPTIEMBRE'!$L$241</f>
        <v>0</v>
      </c>
      <c r="L29" s="16">
        <f>+'[2]CONSOLIDADO OCTUBRE'!$L$241</f>
        <v>0</v>
      </c>
      <c r="M29" s="16">
        <f>+'[2]CONSOLIDADO NOVIEMBRE'!$L$241</f>
        <v>0</v>
      </c>
      <c r="N29" s="16">
        <f>+'[2]CONSOLIDADO DICIEMBRE'!$L$241</f>
        <v>0</v>
      </c>
    </row>
    <row r="30" spans="1:14" x14ac:dyDescent="0.25">
      <c r="A30" s="14" t="s">
        <v>45</v>
      </c>
      <c r="B30" s="15">
        <f>C102+D102+E102+F102+G102+H102+I102+J102+K102+L102+M102+N102</f>
        <v>0</v>
      </c>
      <c r="C30" s="16">
        <f>+'[2]CONSOLIDADO ENERO'!$L$246</f>
        <v>0</v>
      </c>
      <c r="D30" s="16">
        <f>+'[2]CONSOLIDADO FEBRERO'!$L$246</f>
        <v>0</v>
      </c>
      <c r="E30" s="16">
        <f>+'[2]CONSOLIDADO MARZO'!$L$246</f>
        <v>0</v>
      </c>
      <c r="F30" s="16">
        <f>+'[2]CONSOLIDADO ABRIL'!$L$246</f>
        <v>0</v>
      </c>
      <c r="G30" s="16">
        <f>+'[2]CONSOLIDADO MAYO'!$L$246</f>
        <v>0</v>
      </c>
      <c r="H30" s="16">
        <f>+'[2]CONSOLIDADO JUNIO'!$L$246</f>
        <v>0</v>
      </c>
      <c r="I30" s="16">
        <f>+'[2]CONSOLIDADO JULIO'!$L$246</f>
        <v>0</v>
      </c>
      <c r="J30" s="16">
        <f>+'[2]CONSOLIDADO AGOSTO'!$L$246</f>
        <v>0</v>
      </c>
      <c r="K30" s="16">
        <f>+'[2]CONSOLIDADO SEPTIEMBRE'!$L$246</f>
        <v>0</v>
      </c>
      <c r="L30" s="16">
        <f>+'[2]CONSOLIDADO OCTUBRE'!$L$246</f>
        <v>0</v>
      </c>
      <c r="M30" s="16">
        <f>+'[2]CONSOLIDADO NOVIEMBRE'!$L$246</f>
        <v>0</v>
      </c>
      <c r="N30" s="16">
        <f>+'[2]CONSOLIDADO DICIEMBRE'!$L$246</f>
        <v>0</v>
      </c>
    </row>
    <row r="31" spans="1:14" x14ac:dyDescent="0.25">
      <c r="A31" s="14" t="s">
        <v>46</v>
      </c>
      <c r="B31" s="15">
        <f>C111+D111+E111+F111+G111+H111+I111+J111+K111+L111+M111+N111</f>
        <v>0</v>
      </c>
      <c r="C31" s="16">
        <f>+'[2]CONSOLIDADO ENERO'!$L$257</f>
        <v>0</v>
      </c>
      <c r="D31" s="16">
        <f>+'[2]CONSOLIDADO FEBRERO'!$L$257</f>
        <v>0</v>
      </c>
      <c r="E31" s="16">
        <f>+'[2]CONSOLIDADO MARZO'!$L$257</f>
        <v>0</v>
      </c>
      <c r="F31" s="16">
        <f>+'[2]CONSOLIDADO ABRIL'!$L$257</f>
        <v>0</v>
      </c>
      <c r="G31" s="16">
        <f>+'[2]CONSOLIDADO MAYO'!$L$257</f>
        <v>0</v>
      </c>
      <c r="H31" s="16">
        <f>+'[2]CONSOLIDADO JUNIO'!$L$257</f>
        <v>0</v>
      </c>
      <c r="I31" s="16">
        <f>+'[2]CONSOLIDADO JULIO'!$L$257</f>
        <v>0</v>
      </c>
      <c r="J31" s="16">
        <f>+'[2]CONSOLIDADO AGOSTO'!$L$257</f>
        <v>0</v>
      </c>
      <c r="K31" s="16">
        <f>+'[2]CONSOLIDADO SEPTIEMBRE'!$L$257</f>
        <v>0</v>
      </c>
      <c r="L31" s="16">
        <f>+'[2]CONSOLIDADO OCTUBRE'!$L$257</f>
        <v>0</v>
      </c>
      <c r="M31" s="16">
        <f>+'[2]CONSOLIDADO NOVIEMBRE'!$L$257</f>
        <v>0</v>
      </c>
      <c r="N31" s="16">
        <f>+'[2]CONSOLIDADO DICIEMBRE'!$L$257</f>
        <v>0</v>
      </c>
    </row>
    <row r="32" spans="1:14" x14ac:dyDescent="0.25">
      <c r="A32" s="14" t="s">
        <v>47</v>
      </c>
      <c r="B32" s="15">
        <f>C1340+D1340+E1340+F1340+G1340+H1340+I1340+J1340+K1340+L1340+M1340+N1340</f>
        <v>0</v>
      </c>
      <c r="C32" s="16">
        <f>+'[2]CONSOLIDADO ENERO'!$L$282</f>
        <v>0</v>
      </c>
      <c r="D32" s="16">
        <f>+'[2]CONSOLIDADO FEBRERO'!$L$282</f>
        <v>232488.8</v>
      </c>
      <c r="E32" s="16">
        <f>+'[2]CONSOLIDADO MARZO'!$L$282</f>
        <v>0</v>
      </c>
      <c r="F32" s="16">
        <f>+'[2]CONSOLIDADO ABRIL'!$L$282</f>
        <v>0</v>
      </c>
      <c r="G32" s="16">
        <f>+'[2]CONSOLIDADO MAYO'!$L$282</f>
        <v>0</v>
      </c>
      <c r="H32" s="16">
        <f>+'[2]CONSOLIDADO JUNIO'!$L$282</f>
        <v>0</v>
      </c>
      <c r="I32" s="16">
        <f>+'[2]CONSOLIDADO JULIO'!$L$282</f>
        <v>0</v>
      </c>
      <c r="J32" s="16">
        <f>+'[2]CONSOLIDADO AGOSTO'!$L$282</f>
        <v>0</v>
      </c>
      <c r="K32" s="16">
        <f>+'[2]CONSOLIDADO SEPTIEMBRE'!$L$282</f>
        <v>0</v>
      </c>
      <c r="L32" s="16">
        <f>+'[2]CONSOLIDADO OCTUBRE'!$L$282</f>
        <v>0</v>
      </c>
      <c r="M32" s="16">
        <f>+'[2]CONSOLIDADO NOVIEMBRE'!$L$282</f>
        <v>0</v>
      </c>
      <c r="N32" s="16">
        <f>+'[2]CONSOLIDADO DICIEMBRE'!$L$282</f>
        <v>0</v>
      </c>
    </row>
    <row r="33" spans="1:15" ht="37.5" x14ac:dyDescent="0.25">
      <c r="A33" s="14" t="s">
        <v>48</v>
      </c>
      <c r="B33" s="15">
        <f>C1432+D1432+E1432+F1432+G1432+H1432+I1432+J1432+K1432+L1432+M1432+N1432</f>
        <v>0</v>
      </c>
      <c r="C33" s="16">
        <f>+'[2]CONSOLIDADO ENERO'!$L$299</f>
        <v>0</v>
      </c>
      <c r="D33" s="16">
        <f>+'[2]CONSOLIDADO FEBRERO'!$L$299</f>
        <v>0</v>
      </c>
      <c r="E33" s="16">
        <f>+'[2]CONSOLIDADO MARZO'!$L$299</f>
        <v>0</v>
      </c>
      <c r="F33" s="16">
        <f>+'[2]CONSOLIDADO ABRIL'!$L$299</f>
        <v>0</v>
      </c>
      <c r="G33" s="16">
        <f>+'[2]CONSOLIDADO MAYO'!$L$299</f>
        <v>0</v>
      </c>
      <c r="H33" s="16">
        <f>+'[2]CONSOLIDADO JUNIO'!$L$299</f>
        <v>0</v>
      </c>
      <c r="I33" s="16">
        <f>+'[2]CONSOLIDADO JULIO'!$L$299</f>
        <v>0</v>
      </c>
      <c r="J33" s="16">
        <f>+'[2]CONSOLIDADO AGOSTO'!$L$299</f>
        <v>0</v>
      </c>
      <c r="K33" s="16">
        <f>+'[2]CONSOLIDADO SEPTIEMBRE'!$L$299</f>
        <v>0</v>
      </c>
      <c r="L33" s="16">
        <f>+'[2]CONSOLIDADO OCTUBRE'!$L$299</f>
        <v>0</v>
      </c>
      <c r="M33" s="16">
        <f>+'[2]CONSOLIDADO NOVIEMBRE'!$L$299</f>
        <v>0</v>
      </c>
      <c r="N33" s="16">
        <f>+'[2]CONSOLIDADO DICIEMBRE'!$L$299</f>
        <v>0</v>
      </c>
    </row>
    <row r="34" spans="1:15" x14ac:dyDescent="0.25">
      <c r="A34" s="14" t="s">
        <v>49</v>
      </c>
      <c r="B34" s="15">
        <f>C169+D169+E169+F169+G169+H169+I169+J169+K169+L169+M169+N169</f>
        <v>0</v>
      </c>
      <c r="C34" s="16">
        <f>+'[2]CONSOLIDADO ENERO'!$L$304</f>
        <v>110</v>
      </c>
      <c r="D34" s="16">
        <f>+'[2]CONSOLIDADO FEBRERO'!$L$304</f>
        <v>0</v>
      </c>
      <c r="E34" s="16">
        <f>+'[2]CONSOLIDADO MARZO'!$L$304</f>
        <v>0</v>
      </c>
      <c r="F34" s="16">
        <f>+'[2]CONSOLIDADO ABRIL'!$L$304</f>
        <v>0</v>
      </c>
      <c r="G34" s="16">
        <f>+'[2]CONSOLIDADO MAYO'!$L$304</f>
        <v>0</v>
      </c>
      <c r="H34" s="16">
        <f>+'[2]CONSOLIDADO JUNIO'!$L$304</f>
        <v>0</v>
      </c>
      <c r="I34" s="16">
        <f>+'[2]CONSOLIDADO JULIO'!$L$304</f>
        <v>0</v>
      </c>
      <c r="J34" s="16">
        <f>+'[2]CONSOLIDADO AGOSTO'!$L$304</f>
        <v>0</v>
      </c>
      <c r="K34" s="16">
        <f>+'[2]CONSOLIDADO SEPTIEMBRE'!$L$304</f>
        <v>0</v>
      </c>
      <c r="L34" s="16">
        <f>+'[2]CONSOLIDADO OCTUBRE'!$L$304</f>
        <v>0</v>
      </c>
      <c r="M34" s="16">
        <f>+'[2]CONSOLIDADO NOVIEMBRE'!$L$304</f>
        <v>0</v>
      </c>
      <c r="N34" s="16">
        <f>+'[2]CONSOLIDADO DICIEMBRE'!$L$304</f>
        <v>0</v>
      </c>
      <c r="O34" s="3">
        <f>SUM(O35:O255)</f>
        <v>0</v>
      </c>
    </row>
    <row r="35" spans="1:15" x14ac:dyDescent="0.25">
      <c r="A35" s="11" t="s">
        <v>50</v>
      </c>
      <c r="B35" s="12">
        <f>C35+D35+E35+F35+G35+H35+I35+J35+K35+L35+M35+N35</f>
        <v>0</v>
      </c>
      <c r="C35" s="13">
        <f>SUM(C36:C44)</f>
        <v>0</v>
      </c>
      <c r="D35" s="13">
        <f t="shared" ref="D35:N35" si="5">SUM(D36:D44)</f>
        <v>0</v>
      </c>
      <c r="E35" s="13">
        <f t="shared" si="5"/>
        <v>0</v>
      </c>
      <c r="F35" s="13">
        <f t="shared" si="5"/>
        <v>0</v>
      </c>
      <c r="G35" s="13">
        <f t="shared" si="5"/>
        <v>0</v>
      </c>
      <c r="H35" s="13">
        <f t="shared" si="5"/>
        <v>0</v>
      </c>
      <c r="I35" s="13">
        <f t="shared" si="5"/>
        <v>0</v>
      </c>
      <c r="J35" s="13">
        <f t="shared" si="5"/>
        <v>0</v>
      </c>
      <c r="K35" s="13">
        <f t="shared" si="5"/>
        <v>0</v>
      </c>
      <c r="L35" s="13">
        <f t="shared" si="5"/>
        <v>0</v>
      </c>
      <c r="M35" s="13">
        <f t="shared" si="5"/>
        <v>0</v>
      </c>
      <c r="N35" s="13">
        <f t="shared" si="5"/>
        <v>0</v>
      </c>
    </row>
    <row r="36" spans="1:15" x14ac:dyDescent="0.25">
      <c r="A36" s="14" t="s">
        <v>51</v>
      </c>
      <c r="B36" s="15">
        <f>C205+D205+E205+F205+G205+H205+I205+J205+K205+L205+M205+N205</f>
        <v>0</v>
      </c>
      <c r="C36" s="16">
        <f>+'[2]CONSOLIDADO ENERO'!$L$333</f>
        <v>0</v>
      </c>
      <c r="D36" s="16">
        <f>+'[2]CONSOLIDADO FEBRERO'!$L$333</f>
        <v>0</v>
      </c>
      <c r="E36" s="16">
        <f>+'[2]CONSOLIDADO MARZO'!$L$333</f>
        <v>0</v>
      </c>
      <c r="F36" s="16">
        <f>+'[2]CONSOLIDADO ABRIL'!$L$333</f>
        <v>0</v>
      </c>
      <c r="G36" s="16">
        <f>+'[2]CONSOLIDADO MAYO'!$L$333</f>
        <v>0</v>
      </c>
      <c r="H36" s="16">
        <f>+'[2]CONSOLIDADO JUNIO'!$L$333</f>
        <v>0</v>
      </c>
      <c r="I36" s="16">
        <f>+'[2]CONSOLIDADO JULIO'!$L$333</f>
        <v>0</v>
      </c>
      <c r="J36" s="16">
        <f>+'[2]CONSOLIDADO AGOSTO'!$L$333</f>
        <v>0</v>
      </c>
      <c r="K36" s="16">
        <f>+'[2]CONSOLIDADO SEPTIEMBRE'!$L$333</f>
        <v>0</v>
      </c>
      <c r="L36" s="16">
        <f>+'[2]CONSOLIDADO OCTUBRE'!$L$333</f>
        <v>0</v>
      </c>
      <c r="M36" s="16">
        <f>+'[2]CONSOLIDADO NOVIEMBRE'!$L$333</f>
        <v>0</v>
      </c>
      <c r="N36" s="16">
        <f>+'[2]CONSOLIDADO DICIEMBRE'!$L$333</f>
        <v>0</v>
      </c>
    </row>
    <row r="37" spans="1:15" ht="37.5" x14ac:dyDescent="0.25">
      <c r="A37" s="14" t="s">
        <v>52</v>
      </c>
      <c r="B37" s="15">
        <f>C217+D217+E217+F217+G217+H217+I217+J217+K217+L217+M217+N217</f>
        <v>0</v>
      </c>
      <c r="C37" s="16">
        <f>+'[2]CONSOLIDADO ENERO'!$L$344</f>
        <v>0</v>
      </c>
      <c r="D37" s="16">
        <f>+'[2]CONSOLIDADO FEBRERO'!$L$344</f>
        <v>0</v>
      </c>
      <c r="E37" s="16">
        <f>+'[2]CONSOLIDADO MARZO'!$L$344</f>
        <v>0</v>
      </c>
      <c r="F37" s="16">
        <f>+'[2]CONSOLIDADO ABRIL'!$L$344</f>
        <v>0</v>
      </c>
      <c r="G37" s="16">
        <f>+'[2]CONSOLIDADO MAYO'!$L$344</f>
        <v>0</v>
      </c>
      <c r="H37" s="16">
        <f>+'[2]CONSOLIDADO JUNIO'!$L$344</f>
        <v>0</v>
      </c>
      <c r="I37" s="16">
        <f>+'[2]CONSOLIDADO JULIO'!$L$344</f>
        <v>0</v>
      </c>
      <c r="J37" s="16">
        <f>+'[2]CONSOLIDADO AGOSTO'!$L$344</f>
        <v>0</v>
      </c>
      <c r="K37" s="16">
        <f>+'[2]CONSOLIDADO SEPTIEMBRE'!$L$344</f>
        <v>0</v>
      </c>
      <c r="L37" s="16">
        <f>+'[2]CONSOLIDADO OCTUBRE'!$L$344</f>
        <v>0</v>
      </c>
      <c r="M37" s="16">
        <f>+'[2]CONSOLIDADO NOVIEMBRE'!$L$344</f>
        <v>0</v>
      </c>
      <c r="N37" s="16">
        <f>+'[2]CONSOLIDADO DICIEMBRE'!$L$344</f>
        <v>0</v>
      </c>
    </row>
    <row r="38" spans="1:15" x14ac:dyDescent="0.25">
      <c r="A38" s="14" t="s">
        <v>53</v>
      </c>
      <c r="B38" s="15">
        <f>C2255+D2255+E2255+F2255+G2255+H2255+I2255+J2255+K2255+L2255+M2255+N2255</f>
        <v>0</v>
      </c>
      <c r="C38" s="16">
        <f>+'[2]CONSOLIDADO ENERO'!$L$353</f>
        <v>0</v>
      </c>
      <c r="D38" s="16">
        <f>+'[2]CONSOLIDADO FEBRERO'!$L$353</f>
        <v>0</v>
      </c>
      <c r="E38" s="16">
        <f>+'[2]CONSOLIDADO MARZO'!$L$353</f>
        <v>0</v>
      </c>
      <c r="F38" s="16">
        <f>+'[2]CONSOLIDADO ABRIL'!$L$353</f>
        <v>0</v>
      </c>
      <c r="G38" s="16">
        <f>+'[2]CONSOLIDADO MAYO'!$L$353</f>
        <v>0</v>
      </c>
      <c r="H38" s="16">
        <f>+'[2]CONSOLIDADO JUNIO'!$L$353</f>
        <v>0</v>
      </c>
      <c r="I38" s="16">
        <f>+'[2]CONSOLIDADO JULIO'!$L$353</f>
        <v>0</v>
      </c>
      <c r="J38" s="16">
        <f>+'[2]CONSOLIDADO AGOSTO'!$L$353</f>
        <v>0</v>
      </c>
      <c r="K38" s="16">
        <f>+'[2]CONSOLIDADO SEPTIEMBRE'!$L$353</f>
        <v>0</v>
      </c>
      <c r="L38" s="16">
        <f>+'[2]CONSOLIDADO OCTUBRE'!$L$353</f>
        <v>0</v>
      </c>
      <c r="M38" s="16">
        <f>+'[2]CONSOLIDADO NOVIEMBRE'!$L$353</f>
        <v>0</v>
      </c>
      <c r="N38" s="16">
        <f>+'[2]CONSOLIDADO DICIEMBRE'!$L$353</f>
        <v>0</v>
      </c>
    </row>
    <row r="39" spans="1:15" x14ac:dyDescent="0.25">
      <c r="A39" s="14" t="s">
        <v>54</v>
      </c>
      <c r="B39" s="15">
        <f>C239+D239+E239+F239+G239+H239+I239+J239+K239+L239+M239+N239</f>
        <v>0</v>
      </c>
      <c r="C39" s="16">
        <f>+'[2]CONSOLIDADO ENERO'!$L$362</f>
        <v>0</v>
      </c>
      <c r="D39" s="16">
        <f>+'[2]CONSOLIDADO FEBRERO'!$L$362</f>
        <v>0</v>
      </c>
      <c r="E39" s="16">
        <f>+'[2]CONSOLIDADO MARZO'!$L$362</f>
        <v>0</v>
      </c>
      <c r="F39" s="16">
        <f>+'[2]CONSOLIDADO ABRIL'!$L$362</f>
        <v>0</v>
      </c>
      <c r="G39" s="16">
        <f>+'[2]CONSOLIDADO MAYO'!$L$362</f>
        <v>0</v>
      </c>
      <c r="H39" s="16">
        <f>+'[2]CONSOLIDADO JUNIO'!$L$362</f>
        <v>0</v>
      </c>
      <c r="I39" s="16">
        <f>+'[2]CONSOLIDADO JULIO'!$L$362</f>
        <v>0</v>
      </c>
      <c r="J39" s="16">
        <f>+'[2]CONSOLIDADO AGOSTO'!$L$362</f>
        <v>0</v>
      </c>
      <c r="K39" s="16">
        <f>+'[2]CONSOLIDADO SEPTIEMBRE'!$L$362</f>
        <v>0</v>
      </c>
      <c r="L39" s="16">
        <f>+'[2]CONSOLIDADO OCTUBRE'!$L$362</f>
        <v>0</v>
      </c>
      <c r="M39" s="16">
        <f>+'[2]CONSOLIDADO NOVIEMBRE'!$L$362</f>
        <v>0</v>
      </c>
      <c r="N39" s="16">
        <f>+'[2]CONSOLIDADO DICIEMBRE'!$L$362</f>
        <v>0</v>
      </c>
    </row>
    <row r="40" spans="1:15" x14ac:dyDescent="0.25">
      <c r="A40" s="14" t="s">
        <v>55</v>
      </c>
      <c r="B40" s="15">
        <f>C244+D244+E244+F244+G244+H244+I244+J244+K244+L244+M244+N244</f>
        <v>0</v>
      </c>
      <c r="C40" s="16">
        <f>+'[2]CONSOLIDADO ENERO'!$L$379</f>
        <v>0</v>
      </c>
      <c r="D40" s="16">
        <f>+'[2]CONSOLIDADO FEBRERO'!$L$379</f>
        <v>0</v>
      </c>
      <c r="E40" s="16">
        <f>+'[2]CONSOLIDADO MARZO'!$L$379</f>
        <v>0</v>
      </c>
      <c r="F40" s="16">
        <f>+'[2]CONSOLIDADO ABRIL'!$L$379</f>
        <v>0</v>
      </c>
      <c r="G40" s="16">
        <f>+'[2]CONSOLIDADO MAYO'!$L$379</f>
        <v>0</v>
      </c>
      <c r="H40" s="16">
        <f>+'[2]CONSOLIDADO JUNIO'!$L$379</f>
        <v>0</v>
      </c>
      <c r="I40" s="16">
        <f>+'[2]CONSOLIDADO JULIO'!$L$379</f>
        <v>0</v>
      </c>
      <c r="J40" s="16">
        <f>+'[2]CONSOLIDADO AGOSTO'!$L$379</f>
        <v>0</v>
      </c>
      <c r="K40" s="16">
        <f>+'[2]CONSOLIDADO SEPTIEMBRE'!$L$379</f>
        <v>0</v>
      </c>
      <c r="L40" s="16">
        <f>+'[2]CONSOLIDADO OCTUBRE'!$L$379</f>
        <v>0</v>
      </c>
      <c r="M40" s="16">
        <f>+'[2]CONSOLIDADO NOVIEMBRE'!$L$379</f>
        <v>0</v>
      </c>
      <c r="N40" s="16">
        <f>+'[2]CONSOLIDADO DICIEMBRE'!$L$379</f>
        <v>0</v>
      </c>
    </row>
    <row r="41" spans="1:15" x14ac:dyDescent="0.25">
      <c r="A41" s="14" t="s">
        <v>56</v>
      </c>
      <c r="B41" s="15">
        <f>C283+D283+E283+F283+G283+H283+I283+J283+K283+L283+M283+N283</f>
        <v>0</v>
      </c>
      <c r="C41" s="16">
        <f>+'[2]CONSOLIDADO ENERO'!$L$396</f>
        <v>0</v>
      </c>
      <c r="D41" s="16">
        <f>+'[2]CONSOLIDADO FEBRERO'!$L$396</f>
        <v>0</v>
      </c>
      <c r="E41" s="16">
        <f>+'[2]CONSOLIDADO MARZO'!$L$396</f>
        <v>0</v>
      </c>
      <c r="F41" s="16">
        <f>+'[2]CONSOLIDADO ABRIL'!$L$396</f>
        <v>0</v>
      </c>
      <c r="G41" s="16">
        <f>+'[2]CONSOLIDADO MAYO'!$L$396</f>
        <v>0</v>
      </c>
      <c r="H41" s="16">
        <f>+'[2]CONSOLIDADO JUNIO'!$L$396</f>
        <v>0</v>
      </c>
      <c r="I41" s="16">
        <f>+'[2]CONSOLIDADO JULIO'!$L$396</f>
        <v>0</v>
      </c>
      <c r="J41" s="16">
        <f>+'[2]CONSOLIDADO AGOSTO'!$L$396</f>
        <v>0</v>
      </c>
      <c r="K41" s="16">
        <f>+'[2]CONSOLIDADO SEPTIEMBRE'!$L$396</f>
        <v>0</v>
      </c>
      <c r="L41" s="16">
        <f>+'[2]CONSOLIDADO OCTUBRE'!$L$396</f>
        <v>0</v>
      </c>
      <c r="M41" s="16">
        <f>+'[2]CONSOLIDADO NOVIEMBRE'!$L$396</f>
        <v>0</v>
      </c>
      <c r="N41" s="16">
        <f>+'[2]CONSOLIDADO DICIEMBRE'!$L$396</f>
        <v>0</v>
      </c>
    </row>
    <row r="42" spans="1:15" x14ac:dyDescent="0.25">
      <c r="A42" s="14" t="s">
        <v>57</v>
      </c>
      <c r="B42" s="15">
        <f>C299+D299+E299+F299+G299+H299+I299+J299+K299+L299+M299+N299</f>
        <v>0</v>
      </c>
      <c r="C42" s="16">
        <f>+'[2]CONSOLIDADO ENERO'!$L$401</f>
        <v>0</v>
      </c>
      <c r="D42" s="16">
        <f>+'[2]CONSOLIDADO FEBRERO'!$L$401</f>
        <v>0</v>
      </c>
      <c r="E42" s="16">
        <f>+'[2]CONSOLIDADO MARZO'!$L$401</f>
        <v>0</v>
      </c>
      <c r="F42" s="16">
        <f>+'[2]CONSOLIDADO ABRIL'!$L$401</f>
        <v>0</v>
      </c>
      <c r="G42" s="16">
        <f>+'[2]CONSOLIDADO MAYO'!$L$401</f>
        <v>0</v>
      </c>
      <c r="H42" s="16">
        <f>+'[2]CONSOLIDADO JUNIO'!$L$401</f>
        <v>0</v>
      </c>
      <c r="I42" s="16">
        <f>+'[2]CONSOLIDADO JULIO'!$L$401</f>
        <v>0</v>
      </c>
      <c r="J42" s="16">
        <f>+'[2]CONSOLIDADO AGOSTO'!$L$401</f>
        <v>0</v>
      </c>
      <c r="K42" s="16">
        <f>+'[2]CONSOLIDADO SEPTIEMBRE'!$L$401</f>
        <v>0</v>
      </c>
      <c r="L42" s="16">
        <f>+'[2]CONSOLIDADO OCTUBRE'!$L$401</f>
        <v>0</v>
      </c>
      <c r="M42" s="16">
        <f>+'[2]CONSOLIDADO NOVIEMBRE'!$L$401</f>
        <v>0</v>
      </c>
      <c r="N42" s="16">
        <f>+'[2]CONSOLIDADO DICIEMBRE'!$L$401</f>
        <v>0</v>
      </c>
    </row>
    <row r="43" spans="1:15" x14ac:dyDescent="0.25">
      <c r="A43" s="14" t="s">
        <v>58</v>
      </c>
      <c r="B43" s="15">
        <f>C365+D365+E365+F365+G365+H365+I365+J365+K365+L365+M365+N365</f>
        <v>0</v>
      </c>
      <c r="C43" s="16">
        <f>+'[2]CONSOLIDADO ENERO'!$L$420</f>
        <v>0</v>
      </c>
      <c r="D43" s="16">
        <f>+'[2]CONSOLIDADO FEBRERO'!$L$420</f>
        <v>0</v>
      </c>
      <c r="E43" s="16">
        <f>+'[2]CONSOLIDADO MARZO'!$L$420</f>
        <v>0</v>
      </c>
      <c r="F43" s="16">
        <f>+'[2]CONSOLIDADO ABRIL'!$L$420</f>
        <v>0</v>
      </c>
      <c r="G43" s="16">
        <f>+'[2]CONSOLIDADO MAYO'!$L$420</f>
        <v>0</v>
      </c>
      <c r="H43" s="16">
        <f>+'[2]CONSOLIDADO JUNIO'!$L$420</f>
        <v>0</v>
      </c>
      <c r="I43" s="16">
        <f>+'[2]CONSOLIDADO JULIO'!$L$420</f>
        <v>0</v>
      </c>
      <c r="J43" s="16">
        <f>+'[2]CONSOLIDADO AGOSTO'!$L$420</f>
        <v>0</v>
      </c>
      <c r="K43" s="16">
        <f>+'[2]CONSOLIDADO SEPTIEMBRE'!$L$420</f>
        <v>0</v>
      </c>
      <c r="L43" s="16">
        <f>+'[2]CONSOLIDADO OCTUBRE'!$L$420</f>
        <v>0</v>
      </c>
      <c r="M43" s="16">
        <f>+'[2]CONSOLIDADO NOVIEMBRE'!$L$420</f>
        <v>0</v>
      </c>
      <c r="N43" s="16">
        <f>+'[2]CONSOLIDADO DICIEMBRE'!$L$420</f>
        <v>0</v>
      </c>
      <c r="O43" s="3">
        <f>SUM(O50:O372)</f>
        <v>0</v>
      </c>
    </row>
    <row r="44" spans="1:15" x14ac:dyDescent="0.25">
      <c r="A44" s="14" t="s">
        <v>59</v>
      </c>
      <c r="B44" s="15">
        <f>C372+D372+E372+F372+G372+H372+I372+J372+K372+L372+M372+N372</f>
        <v>0</v>
      </c>
      <c r="C44" s="16">
        <f>+'[2]CONSOLIDADO ENERO'!$L$442</f>
        <v>0</v>
      </c>
      <c r="D44" s="16">
        <f>+'[2]CONSOLIDADO FEBRERO'!$L$442</f>
        <v>0</v>
      </c>
      <c r="E44" s="16">
        <f>+'[2]CONSOLIDADO MARZO'!$L$442</f>
        <v>0</v>
      </c>
      <c r="F44" s="16">
        <f>+'[2]CONSOLIDADO ABRIL'!$L$442</f>
        <v>0</v>
      </c>
      <c r="G44" s="16">
        <f>+'[2]CONSOLIDADO MAYO'!$L$442</f>
        <v>0</v>
      </c>
      <c r="H44" s="16">
        <f>+'[2]CONSOLIDADO JUNIO'!$L$442</f>
        <v>0</v>
      </c>
      <c r="I44" s="16">
        <f>+'[2]CONSOLIDADO JULIO'!$L$442</f>
        <v>0</v>
      </c>
      <c r="J44" s="16">
        <f>+'[2]CONSOLIDADO AGOSTO'!$L$442</f>
        <v>0</v>
      </c>
      <c r="K44" s="16">
        <f>+'[2]CONSOLIDADO SEPTIEMBRE'!$L$442</f>
        <v>0</v>
      </c>
      <c r="L44" s="16">
        <f>+'[2]CONSOLIDADO OCTUBRE'!$L$442</f>
        <v>0</v>
      </c>
      <c r="M44" s="16">
        <f>+'[2]CONSOLIDADO NOVIEMBRE'!$L$442</f>
        <v>0</v>
      </c>
      <c r="N44" s="16">
        <f>+'[2]CONSOLIDADO DICIEMBRE'!$L$442</f>
        <v>0</v>
      </c>
    </row>
    <row r="45" spans="1:15" x14ac:dyDescent="0.25">
      <c r="A45" s="11" t="s">
        <v>60</v>
      </c>
      <c r="B45" s="12">
        <f>C45+D45+E45+F45+G45+H45+I45+J45+K45+L45+M45+N45</f>
        <v>0</v>
      </c>
      <c r="C45" s="13">
        <f>SUM(C46:C49)</f>
        <v>0</v>
      </c>
      <c r="D45" s="13">
        <f t="shared" ref="D45:N45" si="6">SUM(D46:D49)</f>
        <v>0</v>
      </c>
      <c r="E45" s="13">
        <f t="shared" si="6"/>
        <v>0</v>
      </c>
      <c r="F45" s="13">
        <f t="shared" si="6"/>
        <v>0</v>
      </c>
      <c r="G45" s="13">
        <f t="shared" si="6"/>
        <v>0</v>
      </c>
      <c r="H45" s="13">
        <f t="shared" si="6"/>
        <v>0</v>
      </c>
      <c r="I45" s="13">
        <f t="shared" si="6"/>
        <v>0</v>
      </c>
      <c r="J45" s="13">
        <f t="shared" si="6"/>
        <v>0</v>
      </c>
      <c r="K45" s="13">
        <f t="shared" si="6"/>
        <v>0</v>
      </c>
      <c r="L45" s="13">
        <f t="shared" si="6"/>
        <v>0</v>
      </c>
      <c r="M45" s="13">
        <f t="shared" si="6"/>
        <v>0</v>
      </c>
      <c r="N45" s="13">
        <f t="shared" si="6"/>
        <v>0</v>
      </c>
    </row>
    <row r="46" spans="1:15" x14ac:dyDescent="0.25">
      <c r="A46" s="14" t="s">
        <v>61</v>
      </c>
      <c r="B46" s="15">
        <f>C46+D46+E46+F46+G46+H46+I46+J46+K46+L46+M46+N46</f>
        <v>0</v>
      </c>
      <c r="C46" s="16">
        <f>+'[2]CONSOLIDADO ENERO'!$L$460</f>
        <v>0</v>
      </c>
      <c r="D46" s="16">
        <f>+'[2]CONSOLIDADO FEBRERO'!$L$460</f>
        <v>0</v>
      </c>
      <c r="E46" s="16">
        <f>+'[2]CONSOLIDADO MARZO'!$L$460</f>
        <v>0</v>
      </c>
      <c r="F46" s="16">
        <f>+'[2]CONSOLIDADO ABRIL'!$L$460</f>
        <v>0</v>
      </c>
      <c r="G46" s="16">
        <f>+'[2]CONSOLIDADO MAYO'!$L$460</f>
        <v>0</v>
      </c>
      <c r="H46" s="16">
        <f>+'[2]CONSOLIDADO JUNIO'!$L$460</f>
        <v>0</v>
      </c>
      <c r="I46" s="16">
        <f>+'[2]CONSOLIDADO JULIO'!$L$460</f>
        <v>0</v>
      </c>
      <c r="J46" s="16">
        <f>+'[2]CONSOLIDADO AGOSTO'!$L$460</f>
        <v>0</v>
      </c>
      <c r="K46" s="16">
        <f>+'[2]CONSOLIDADO SEPTIEMBRE'!$L$460</f>
        <v>0</v>
      </c>
      <c r="L46" s="16">
        <f>+'[2]CONSOLIDADO OCTUBRE'!$L$460</f>
        <v>0</v>
      </c>
      <c r="M46" s="16">
        <f>+'[2]CONSOLIDADO NOVIEMBRE'!$L$460</f>
        <v>0</v>
      </c>
      <c r="N46" s="16">
        <f>+'[2]CONSOLIDADO DICIEMBRE'!$L$460</f>
        <v>0</v>
      </c>
    </row>
    <row r="47" spans="1:15" x14ac:dyDescent="0.25">
      <c r="A47" s="14" t="s">
        <v>62</v>
      </c>
      <c r="B47" s="15">
        <f t="shared" si="2"/>
        <v>0</v>
      </c>
      <c r="C47" s="16">
        <f>+'[2]CONSOLIDADO ENERO'!$L$469</f>
        <v>0</v>
      </c>
      <c r="D47" s="16">
        <f>+'[2]CONSOLIDADO FEBRERO'!$L$469</f>
        <v>0</v>
      </c>
      <c r="E47" s="16">
        <f>+'[2]CONSOLIDADO MARZO'!$L$469</f>
        <v>0</v>
      </c>
      <c r="F47" s="16">
        <f>+'[2]CONSOLIDADO ABRIL'!$L$469</f>
        <v>0</v>
      </c>
      <c r="G47" s="16">
        <f>+'[2]CONSOLIDADO MAYO'!$L$469</f>
        <v>0</v>
      </c>
      <c r="H47" s="16">
        <f>+'[2]CONSOLIDADO JUNIO'!$L$469</f>
        <v>0</v>
      </c>
      <c r="I47" s="16">
        <f>+'[2]CONSOLIDADO JULIO'!$L$469</f>
        <v>0</v>
      </c>
      <c r="J47" s="16">
        <f>+'[2]CONSOLIDADO AGOSTO'!$L$469</f>
        <v>0</v>
      </c>
      <c r="K47" s="16">
        <f>+'[2]CONSOLIDADO SEPTIEMBRE'!$L$469</f>
        <v>0</v>
      </c>
      <c r="L47" s="16">
        <f>+'[2]CONSOLIDADO OCTUBRE'!$L$469</f>
        <v>0</v>
      </c>
      <c r="M47" s="16">
        <f>+'[2]CONSOLIDADO NOVIEMBRE'!$L$469</f>
        <v>0</v>
      </c>
      <c r="N47" s="16">
        <f>+'[2]CONSOLIDADO DICIEMBRE'!$L$469</f>
        <v>0</v>
      </c>
    </row>
    <row r="48" spans="1:15" x14ac:dyDescent="0.25">
      <c r="A48" s="14" t="s">
        <v>63</v>
      </c>
      <c r="B48" s="15">
        <f t="shared" si="2"/>
        <v>0</v>
      </c>
      <c r="C48" s="16">
        <f>+'[2]CONSOLIDADO ENERO'!$L$488</f>
        <v>0</v>
      </c>
      <c r="D48" s="16">
        <f>+'[2]CONSOLIDADO FEBRERO'!$L$488</f>
        <v>0</v>
      </c>
      <c r="E48" s="16">
        <f>+'[2]CONSOLIDADO MARZO'!$L$488</f>
        <v>0</v>
      </c>
      <c r="F48" s="16">
        <f>+'[2]CONSOLIDADO ABRIL'!$L$488</f>
        <v>0</v>
      </c>
      <c r="G48" s="16">
        <f>+'[2]CONSOLIDADO MAYO'!$L$488</f>
        <v>0</v>
      </c>
      <c r="H48" s="16">
        <f>+'[2]CONSOLIDADO JUNIO'!$L$488</f>
        <v>0</v>
      </c>
      <c r="I48" s="16">
        <f>+'[2]CONSOLIDADO JULIO'!$L$488</f>
        <v>0</v>
      </c>
      <c r="J48" s="16">
        <f>+'[2]CONSOLIDADO AGOSTO'!$L$488</f>
        <v>0</v>
      </c>
      <c r="K48" s="16">
        <f>+'[2]CONSOLIDADO SEPTIEMBRE'!$L$488</f>
        <v>0</v>
      </c>
      <c r="L48" s="16">
        <f>+'[2]CONSOLIDADO OCTUBRE'!$L$488</f>
        <v>0</v>
      </c>
      <c r="M48" s="16">
        <f>+'[2]CONSOLIDADO NOVIEMBRE'!$L$488</f>
        <v>0</v>
      </c>
      <c r="N48" s="16">
        <f>+'[2]CONSOLIDADO DICIEMBRE'!$L$488</f>
        <v>0</v>
      </c>
    </row>
    <row r="49" spans="1:14" ht="37.5" x14ac:dyDescent="0.25">
      <c r="A49" s="14" t="s">
        <v>64</v>
      </c>
      <c r="B49" s="15">
        <f>C49+D49+E49+F49+G49+H49+I49+J49+K49+L49+M49+N49</f>
        <v>0</v>
      </c>
      <c r="C49" s="16">
        <f>+'[2]CONSOLIDADO ENERO'!$L$493</f>
        <v>0</v>
      </c>
      <c r="D49" s="16">
        <f>+'[2]CONSOLIDADO FEBRERO'!$L$493</f>
        <v>0</v>
      </c>
      <c r="E49" s="16">
        <f>+'[2]CONSOLIDADO MARZO'!$L$493</f>
        <v>0</v>
      </c>
      <c r="F49" s="16">
        <f>+'[2]CONSOLIDADO ABRIL'!$L$493</f>
        <v>0</v>
      </c>
      <c r="G49" s="16">
        <f>+'[2]CONSOLIDADO MAYO'!$L$493</f>
        <v>0</v>
      </c>
      <c r="H49" s="16">
        <f>+'[2]CONSOLIDADO JUNIO'!$L$493</f>
        <v>0</v>
      </c>
      <c r="I49" s="16">
        <f>+'[2]CONSOLIDADO JULIO'!$L$493</f>
        <v>0</v>
      </c>
      <c r="J49" s="16">
        <f>+'[2]CONSOLIDADO AGOSTO'!$L$493</f>
        <v>0</v>
      </c>
      <c r="K49" s="16">
        <f>+'[2]CONSOLIDADO SEPTIEMBRE'!$L$493</f>
        <v>0</v>
      </c>
      <c r="L49" s="16">
        <f>+'[2]CONSOLIDADO OCTUBRE'!$L$493</f>
        <v>0</v>
      </c>
      <c r="M49" s="16">
        <f>+'[2]CONSOLIDADO NOVIEMBRE'!$L$493</f>
        <v>0</v>
      </c>
      <c r="N49" s="16">
        <f>+'[2]CONSOLIDADO DICIEMBRE'!$L$493</f>
        <v>0</v>
      </c>
    </row>
    <row r="50" spans="1:14" x14ac:dyDescent="0.25">
      <c r="A50" s="17" t="s">
        <v>65</v>
      </c>
      <c r="B50" s="18">
        <f>+B45+B35+B25+B15+B9</f>
        <v>6716053.0100000007</v>
      </c>
      <c r="C50" s="18">
        <f t="shared" ref="C50:N50" si="7">+C45+C35+C25+C15+C9</f>
        <v>522896.91</v>
      </c>
      <c r="D50" s="18">
        <f t="shared" si="7"/>
        <v>6193156.1000000006</v>
      </c>
      <c r="E50" s="18">
        <f t="shared" si="7"/>
        <v>0</v>
      </c>
      <c r="F50" s="18">
        <f t="shared" si="7"/>
        <v>0</v>
      </c>
      <c r="G50" s="18">
        <f t="shared" si="7"/>
        <v>0</v>
      </c>
      <c r="H50" s="18">
        <f t="shared" si="7"/>
        <v>0</v>
      </c>
      <c r="I50" s="18">
        <f t="shared" si="7"/>
        <v>0</v>
      </c>
      <c r="J50" s="18">
        <f t="shared" si="7"/>
        <v>0</v>
      </c>
      <c r="K50" s="18">
        <f t="shared" si="7"/>
        <v>0</v>
      </c>
      <c r="L50" s="18">
        <f t="shared" si="7"/>
        <v>0</v>
      </c>
      <c r="M50" s="18">
        <f t="shared" si="7"/>
        <v>0</v>
      </c>
      <c r="N50" s="18">
        <f t="shared" si="7"/>
        <v>0</v>
      </c>
    </row>
    <row r="51" spans="1:14" x14ac:dyDescent="0.3">
      <c r="A51" s="19" t="s">
        <v>66</v>
      </c>
      <c r="B51" s="19"/>
      <c r="C51" s="19"/>
      <c r="D51" s="19"/>
      <c r="E51" s="19"/>
      <c r="F51" s="6"/>
      <c r="G51" s="6"/>
      <c r="H51" s="6"/>
      <c r="I51" s="6"/>
      <c r="J51" s="6"/>
      <c r="L51" s="20"/>
      <c r="M51" s="6"/>
      <c r="N51" s="6"/>
    </row>
    <row r="52" spans="1:14" x14ac:dyDescent="0.3">
      <c r="A52" s="19" t="s">
        <v>67</v>
      </c>
      <c r="B52" s="19"/>
      <c r="C52" s="19"/>
      <c r="D52" s="19"/>
      <c r="E52" s="19"/>
      <c r="F52" s="6"/>
      <c r="G52" s="6"/>
      <c r="H52" s="6"/>
      <c r="I52" s="6"/>
      <c r="J52" s="6"/>
      <c r="L52" s="20"/>
      <c r="M52" s="6"/>
      <c r="N52" s="6"/>
    </row>
    <row r="53" spans="1:14" x14ac:dyDescent="0.3">
      <c r="A53" s="19" t="s">
        <v>68</v>
      </c>
      <c r="B53" s="19"/>
      <c r="C53" s="19"/>
      <c r="D53" s="19"/>
      <c r="E53" s="19"/>
      <c r="F53" s="6"/>
      <c r="G53" s="6"/>
      <c r="H53" s="6"/>
      <c r="I53" s="6"/>
      <c r="J53" s="6"/>
      <c r="K53" s="20"/>
      <c r="L53" s="20"/>
      <c r="M53" s="6"/>
      <c r="N53" s="6"/>
    </row>
    <row r="54" spans="1:14" x14ac:dyDescent="0.3">
      <c r="A54" s="19"/>
      <c r="B54" s="19"/>
      <c r="C54" s="19"/>
      <c r="D54" s="19"/>
      <c r="E54" s="19"/>
      <c r="F54" s="6"/>
      <c r="G54" s="6"/>
      <c r="H54" s="6"/>
      <c r="I54" s="6"/>
      <c r="J54" s="6"/>
      <c r="K54" s="21"/>
      <c r="L54" s="6"/>
      <c r="M54" s="6"/>
      <c r="N54" s="6"/>
    </row>
    <row r="55" spans="1:14" x14ac:dyDescent="0.3">
      <c r="A55" s="19"/>
      <c r="B55" s="19"/>
      <c r="C55" s="19"/>
      <c r="D55" s="19"/>
      <c r="E55" s="19"/>
      <c r="F55" s="6"/>
      <c r="G55" s="6"/>
      <c r="H55" s="6"/>
      <c r="I55" s="6"/>
      <c r="J55" s="6"/>
      <c r="L55" s="6"/>
      <c r="M55" s="6"/>
      <c r="N55" s="6"/>
    </row>
    <row r="56" spans="1:14" x14ac:dyDescent="0.3">
      <c r="A56" s="19"/>
      <c r="B56" s="19"/>
      <c r="C56" s="19"/>
      <c r="D56" s="19"/>
      <c r="E56" s="19"/>
      <c r="F56" s="6"/>
      <c r="G56" s="6"/>
      <c r="H56" s="6"/>
      <c r="I56" s="6"/>
      <c r="J56" s="6"/>
      <c r="L56" s="6"/>
      <c r="M56" s="6"/>
      <c r="N56" s="6"/>
    </row>
    <row r="57" spans="1:14" x14ac:dyDescent="0.3">
      <c r="A57" s="22" t="s">
        <v>69</v>
      </c>
      <c r="B57" s="19"/>
      <c r="C57" s="19"/>
      <c r="D57" s="19"/>
      <c r="E57" s="19"/>
      <c r="F57" s="6"/>
      <c r="G57" s="6"/>
      <c r="H57" s="6"/>
      <c r="I57" s="6"/>
      <c r="J57" s="6"/>
      <c r="L57" s="6"/>
      <c r="M57" s="6"/>
      <c r="N57" s="6"/>
    </row>
    <row r="58" spans="1:14" x14ac:dyDescent="0.3">
      <c r="A58" s="19" t="s">
        <v>70</v>
      </c>
      <c r="B58" s="19"/>
      <c r="C58" s="19"/>
      <c r="D58" s="19"/>
      <c r="E58" s="19"/>
      <c r="F58" s="6"/>
      <c r="G58" s="6"/>
      <c r="H58" s="6"/>
      <c r="I58" s="6"/>
      <c r="J58" s="6"/>
      <c r="L58" s="6"/>
      <c r="M58" s="6"/>
      <c r="N58" s="6"/>
    </row>
    <row r="59" spans="1:14" x14ac:dyDescent="0.3">
      <c r="A59" s="3" t="s">
        <v>71</v>
      </c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Francina A. Nova</dc:creator>
  <cp:lastModifiedBy>Francina A. Nova</cp:lastModifiedBy>
  <dcterms:created xsi:type="dcterms:W3CDTF">2022-04-21T15:26:21Z</dcterms:created>
  <dcterms:modified xsi:type="dcterms:W3CDTF">2022-04-21T15:28:59Z</dcterms:modified>
</cp:coreProperties>
</file>