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C:\Users\fnova\Desktop\DEUDA OIA 2021-2022\DOCUMENTOS EN EXCELL\"/>
    </mc:Choice>
  </mc:AlternateContent>
  <xr:revisionPtr revIDLastSave="0" documentId="13_ncr:1_{944D106F-66DC-4837-97E9-AAAF7CF72518}" xr6:coauthVersionLast="47" xr6:coauthVersionMax="47" xr10:uidLastSave="{00000000-0000-0000-0000-000000000000}"/>
  <bookViews>
    <workbookView xWindow="-120" yWindow="-120" windowWidth="21840" windowHeight="13140" xr2:uid="{CBEAF365-62AE-433C-862F-E0F291FD80C8}"/>
  </bookViews>
  <sheets>
    <sheet name="LIBRO MARZO"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G203" i="1" l="1"/>
  <c r="E203" i="1"/>
  <c r="D203" i="1"/>
  <c r="B203" i="1"/>
  <c r="G202" i="1"/>
  <c r="E202" i="1"/>
  <c r="D202" i="1"/>
  <c r="C202" i="1"/>
  <c r="B202" i="1"/>
  <c r="G201" i="1"/>
  <c r="E201" i="1"/>
  <c r="D201" i="1"/>
  <c r="C201" i="1"/>
  <c r="B201" i="1"/>
  <c r="G200" i="1"/>
  <c r="F200" i="1"/>
  <c r="E200" i="1"/>
  <c r="D200" i="1"/>
  <c r="C200" i="1"/>
  <c r="B200" i="1"/>
  <c r="G199" i="1"/>
  <c r="F199" i="1"/>
  <c r="E199" i="1"/>
  <c r="D199" i="1"/>
  <c r="C199" i="1"/>
  <c r="B199" i="1"/>
  <c r="G198" i="1"/>
  <c r="F198" i="1"/>
  <c r="E198" i="1"/>
  <c r="D198" i="1"/>
  <c r="C198" i="1"/>
  <c r="B198" i="1"/>
  <c r="G197" i="1"/>
  <c r="F197" i="1"/>
  <c r="E197" i="1"/>
  <c r="D197" i="1"/>
  <c r="C197" i="1"/>
  <c r="B197" i="1"/>
  <c r="G196" i="1"/>
  <c r="F196" i="1"/>
  <c r="E196" i="1"/>
  <c r="D196" i="1"/>
  <c r="C196" i="1"/>
  <c r="B196" i="1"/>
  <c r="G195" i="1"/>
  <c r="F195" i="1"/>
  <c r="E195" i="1"/>
  <c r="D195" i="1"/>
  <c r="C195" i="1"/>
  <c r="B195" i="1"/>
  <c r="G194" i="1"/>
  <c r="F194" i="1"/>
  <c r="E194" i="1"/>
  <c r="D194" i="1"/>
  <c r="C194" i="1"/>
  <c r="B194" i="1"/>
  <c r="G193" i="1"/>
  <c r="F193" i="1"/>
  <c r="E193" i="1"/>
  <c r="D193" i="1"/>
  <c r="C193" i="1"/>
  <c r="B193" i="1"/>
  <c r="G192" i="1"/>
  <c r="F192" i="1"/>
  <c r="E192" i="1"/>
  <c r="D192" i="1"/>
  <c r="C192" i="1"/>
  <c r="B192" i="1"/>
  <c r="G191" i="1"/>
  <c r="F191" i="1"/>
  <c r="E191" i="1"/>
  <c r="D191" i="1"/>
  <c r="C191" i="1"/>
  <c r="B191" i="1"/>
  <c r="G190" i="1"/>
  <c r="F190" i="1"/>
  <c r="E190" i="1"/>
  <c r="D190" i="1"/>
  <c r="C190" i="1"/>
  <c r="B190" i="1"/>
  <c r="G189" i="1"/>
  <c r="F189" i="1"/>
  <c r="E189" i="1"/>
  <c r="D189" i="1"/>
  <c r="C189" i="1"/>
  <c r="B189" i="1"/>
  <c r="G188" i="1"/>
  <c r="F188" i="1"/>
  <c r="E188" i="1"/>
  <c r="D188" i="1"/>
  <c r="C188" i="1"/>
  <c r="B188" i="1"/>
  <c r="G187" i="1"/>
  <c r="F187" i="1"/>
  <c r="E187" i="1"/>
  <c r="D187" i="1"/>
  <c r="C187" i="1"/>
  <c r="B187" i="1"/>
  <c r="G186" i="1"/>
  <c r="F186" i="1"/>
  <c r="E186" i="1"/>
  <c r="D186" i="1"/>
  <c r="C186" i="1"/>
  <c r="B186" i="1"/>
  <c r="G185" i="1"/>
  <c r="F185" i="1"/>
  <c r="E185" i="1"/>
  <c r="D185" i="1"/>
  <c r="C185" i="1"/>
  <c r="B185" i="1"/>
  <c r="G184" i="1"/>
  <c r="F184" i="1"/>
  <c r="E184" i="1"/>
  <c r="D184" i="1"/>
  <c r="C184" i="1"/>
  <c r="B184" i="1"/>
  <c r="G183" i="1"/>
  <c r="F183" i="1"/>
  <c r="E183" i="1"/>
  <c r="D183" i="1"/>
  <c r="C183" i="1"/>
  <c r="B183" i="1"/>
  <c r="G182" i="1"/>
  <c r="F182" i="1"/>
  <c r="E182" i="1"/>
  <c r="D182" i="1"/>
  <c r="C182" i="1"/>
  <c r="B182" i="1"/>
  <c r="G181" i="1"/>
  <c r="F181" i="1"/>
  <c r="E181" i="1"/>
  <c r="D181" i="1"/>
  <c r="C181" i="1"/>
  <c r="B181" i="1"/>
  <c r="G180" i="1"/>
  <c r="F180" i="1"/>
  <c r="E180" i="1"/>
  <c r="D180" i="1"/>
  <c r="C180" i="1"/>
  <c r="B180" i="1"/>
  <c r="G179" i="1"/>
  <c r="F179" i="1"/>
  <c r="E179" i="1"/>
  <c r="D179" i="1"/>
  <c r="C179" i="1"/>
  <c r="B179" i="1"/>
  <c r="G178" i="1"/>
  <c r="F178" i="1"/>
  <c r="E178" i="1"/>
  <c r="D178" i="1"/>
  <c r="C178" i="1"/>
  <c r="B178" i="1"/>
  <c r="G177" i="1"/>
  <c r="F177" i="1"/>
  <c r="E177" i="1"/>
  <c r="D177" i="1"/>
  <c r="C177" i="1"/>
  <c r="B177" i="1"/>
  <c r="G176" i="1"/>
  <c r="F176" i="1"/>
  <c r="E176" i="1"/>
  <c r="D176" i="1"/>
  <c r="C176" i="1"/>
  <c r="B176" i="1"/>
  <c r="G175" i="1"/>
  <c r="F175" i="1"/>
  <c r="E175" i="1"/>
  <c r="D175" i="1"/>
  <c r="C175" i="1"/>
  <c r="B175" i="1"/>
  <c r="G174" i="1"/>
  <c r="F174" i="1"/>
  <c r="E174" i="1"/>
  <c r="D174" i="1"/>
  <c r="C174" i="1"/>
  <c r="B174" i="1"/>
  <c r="G173" i="1"/>
  <c r="E173" i="1"/>
  <c r="D173" i="1"/>
  <c r="C173" i="1"/>
  <c r="B173" i="1"/>
  <c r="G172" i="1"/>
  <c r="E172" i="1"/>
  <c r="D172" i="1"/>
  <c r="C172" i="1"/>
  <c r="B172" i="1"/>
  <c r="G171" i="1"/>
  <c r="F171" i="1"/>
  <c r="E171" i="1"/>
  <c r="D171" i="1"/>
  <c r="C171" i="1"/>
  <c r="B171" i="1"/>
  <c r="G170" i="1"/>
  <c r="F170" i="1"/>
  <c r="E170" i="1"/>
  <c r="D170" i="1"/>
  <c r="C170" i="1"/>
  <c r="B170" i="1"/>
  <c r="G169" i="1"/>
  <c r="F169" i="1"/>
  <c r="E169" i="1"/>
  <c r="D169" i="1"/>
  <c r="C169" i="1"/>
  <c r="B169" i="1"/>
  <c r="G168" i="1"/>
  <c r="F168" i="1"/>
  <c r="E168" i="1"/>
  <c r="D168" i="1"/>
  <c r="C168" i="1"/>
  <c r="B168" i="1"/>
  <c r="G167" i="1"/>
  <c r="F167" i="1"/>
  <c r="E167" i="1"/>
  <c r="D167" i="1"/>
  <c r="C167" i="1"/>
  <c r="B167" i="1"/>
  <c r="G166" i="1"/>
  <c r="F166" i="1"/>
  <c r="E166" i="1"/>
  <c r="D166" i="1"/>
  <c r="C166" i="1"/>
  <c r="B166" i="1"/>
  <c r="G165" i="1"/>
  <c r="F165" i="1"/>
  <c r="E165" i="1"/>
  <c r="D165" i="1"/>
  <c r="C165" i="1"/>
  <c r="B165" i="1"/>
  <c r="G164" i="1"/>
  <c r="F164" i="1"/>
  <c r="E164" i="1"/>
  <c r="D164" i="1"/>
  <c r="C164" i="1"/>
  <c r="B164" i="1"/>
  <c r="G163" i="1"/>
  <c r="F163" i="1"/>
  <c r="E163" i="1"/>
  <c r="D163" i="1"/>
  <c r="C163" i="1"/>
  <c r="B163" i="1"/>
  <c r="G162" i="1"/>
  <c r="F162" i="1"/>
  <c r="E162" i="1"/>
  <c r="D162" i="1"/>
  <c r="C162" i="1"/>
  <c r="B162" i="1"/>
  <c r="G161" i="1"/>
  <c r="F161" i="1"/>
  <c r="E161" i="1"/>
  <c r="D161" i="1"/>
  <c r="C161" i="1"/>
  <c r="B161" i="1"/>
  <c r="G160" i="1"/>
  <c r="F160" i="1"/>
  <c r="E160" i="1"/>
  <c r="D160" i="1"/>
  <c r="C160" i="1"/>
  <c r="B160" i="1"/>
  <c r="G159" i="1"/>
  <c r="F159" i="1"/>
  <c r="E159" i="1"/>
  <c r="D159" i="1"/>
  <c r="C159" i="1"/>
  <c r="B159" i="1"/>
  <c r="G158" i="1"/>
  <c r="F158" i="1"/>
  <c r="E158" i="1"/>
  <c r="D158" i="1"/>
  <c r="C158" i="1"/>
  <c r="B158" i="1"/>
  <c r="G157" i="1"/>
  <c r="F157" i="1"/>
  <c r="E157" i="1"/>
  <c r="D157" i="1"/>
  <c r="C157" i="1"/>
  <c r="B157" i="1"/>
  <c r="G156" i="1"/>
  <c r="F156" i="1"/>
  <c r="E156" i="1"/>
  <c r="D156" i="1"/>
  <c r="C156" i="1"/>
  <c r="B156" i="1"/>
  <c r="G155" i="1"/>
  <c r="F155" i="1"/>
  <c r="E155" i="1"/>
  <c r="D155" i="1"/>
  <c r="C155" i="1"/>
  <c r="B155" i="1"/>
  <c r="G154" i="1"/>
  <c r="F154" i="1"/>
  <c r="E154" i="1"/>
  <c r="D154" i="1"/>
  <c r="C154" i="1"/>
  <c r="B154" i="1"/>
  <c r="G153" i="1"/>
  <c r="F153" i="1"/>
  <c r="E153" i="1"/>
  <c r="D153" i="1"/>
  <c r="C153" i="1"/>
  <c r="B153" i="1"/>
  <c r="G152" i="1"/>
  <c r="F152" i="1"/>
  <c r="E152" i="1"/>
  <c r="D152" i="1"/>
  <c r="C152" i="1"/>
  <c r="B152" i="1"/>
  <c r="G151" i="1"/>
  <c r="F151" i="1"/>
  <c r="E151" i="1"/>
  <c r="D151" i="1"/>
  <c r="C151" i="1"/>
  <c r="B151" i="1"/>
  <c r="G150" i="1"/>
  <c r="F150" i="1"/>
  <c r="E150" i="1"/>
  <c r="D150" i="1"/>
  <c r="C150" i="1"/>
  <c r="B150" i="1"/>
  <c r="G149" i="1"/>
  <c r="F149" i="1"/>
  <c r="E149" i="1"/>
  <c r="D149" i="1"/>
  <c r="C149" i="1"/>
  <c r="B149" i="1"/>
  <c r="G148" i="1"/>
  <c r="F148" i="1"/>
  <c r="E148" i="1"/>
  <c r="D148" i="1"/>
  <c r="C148" i="1"/>
  <c r="B148" i="1"/>
  <c r="G147" i="1"/>
  <c r="F147" i="1"/>
  <c r="E147" i="1"/>
  <c r="D147" i="1"/>
  <c r="C147" i="1"/>
  <c r="B147" i="1"/>
  <c r="G146" i="1"/>
  <c r="F146" i="1"/>
  <c r="E146" i="1"/>
  <c r="D146" i="1"/>
  <c r="C146" i="1"/>
  <c r="B146" i="1"/>
  <c r="G145" i="1"/>
  <c r="F145" i="1"/>
  <c r="E145" i="1"/>
  <c r="D145" i="1"/>
  <c r="C145" i="1"/>
  <c r="B145" i="1"/>
  <c r="G144" i="1"/>
  <c r="F144" i="1"/>
  <c r="E144" i="1"/>
  <c r="D144" i="1"/>
  <c r="C144" i="1"/>
  <c r="B144" i="1"/>
  <c r="G143" i="1"/>
  <c r="F143" i="1"/>
  <c r="E143" i="1"/>
  <c r="D143" i="1"/>
  <c r="C143" i="1"/>
  <c r="B143" i="1"/>
  <c r="G142" i="1"/>
  <c r="F142" i="1"/>
  <c r="E142" i="1"/>
  <c r="D142" i="1"/>
  <c r="C142" i="1"/>
  <c r="B142" i="1"/>
  <c r="G141" i="1"/>
  <c r="F141" i="1"/>
  <c r="E141" i="1"/>
  <c r="D141" i="1"/>
  <c r="C141" i="1"/>
  <c r="B141" i="1"/>
  <c r="G140" i="1"/>
  <c r="F140" i="1"/>
  <c r="E140" i="1"/>
  <c r="D140" i="1"/>
  <c r="C140" i="1"/>
  <c r="B140" i="1"/>
  <c r="G139" i="1"/>
  <c r="F139" i="1"/>
  <c r="E139" i="1"/>
  <c r="D139" i="1"/>
  <c r="C139" i="1"/>
  <c r="B139" i="1"/>
  <c r="G138" i="1"/>
  <c r="F138" i="1"/>
  <c r="E138" i="1"/>
  <c r="D138" i="1"/>
  <c r="C138" i="1"/>
  <c r="B138" i="1"/>
  <c r="G137" i="1"/>
  <c r="F137" i="1"/>
  <c r="E137" i="1"/>
  <c r="D137" i="1"/>
  <c r="C137" i="1"/>
  <c r="B137" i="1"/>
  <c r="G136" i="1"/>
  <c r="F136" i="1"/>
  <c r="E136" i="1"/>
  <c r="D136" i="1"/>
  <c r="C136" i="1"/>
  <c r="B136" i="1"/>
  <c r="G135" i="1"/>
  <c r="F135" i="1"/>
  <c r="E135" i="1"/>
  <c r="D135" i="1"/>
  <c r="C135" i="1"/>
  <c r="B135" i="1"/>
  <c r="G134" i="1"/>
  <c r="F134" i="1"/>
  <c r="E134" i="1"/>
  <c r="D134" i="1"/>
  <c r="C134" i="1"/>
  <c r="B134" i="1"/>
  <c r="G133" i="1"/>
  <c r="F133" i="1"/>
  <c r="E133" i="1"/>
  <c r="D133" i="1"/>
  <c r="C133" i="1"/>
  <c r="B133" i="1"/>
  <c r="G132" i="1"/>
  <c r="F132" i="1"/>
  <c r="E132" i="1"/>
  <c r="D132" i="1"/>
  <c r="C132" i="1"/>
  <c r="B132" i="1"/>
  <c r="G131" i="1"/>
  <c r="F131" i="1"/>
  <c r="E131" i="1"/>
  <c r="D131" i="1"/>
  <c r="C131" i="1"/>
  <c r="B131" i="1"/>
  <c r="G130" i="1"/>
  <c r="F130" i="1"/>
  <c r="E130" i="1"/>
  <c r="D130" i="1"/>
  <c r="C130" i="1"/>
  <c r="B130" i="1"/>
  <c r="G129" i="1"/>
  <c r="F129" i="1"/>
  <c r="E129" i="1"/>
  <c r="D129" i="1"/>
  <c r="C129" i="1"/>
  <c r="B129" i="1"/>
  <c r="G128" i="1"/>
  <c r="F128" i="1"/>
  <c r="E128" i="1"/>
  <c r="D128" i="1"/>
  <c r="C128" i="1"/>
  <c r="B128" i="1"/>
  <c r="G127" i="1"/>
  <c r="F127" i="1"/>
  <c r="E127" i="1"/>
  <c r="D127" i="1"/>
  <c r="C127" i="1"/>
  <c r="B127" i="1"/>
  <c r="G126" i="1"/>
  <c r="F126" i="1"/>
  <c r="E126" i="1"/>
  <c r="D126" i="1"/>
  <c r="C126" i="1"/>
  <c r="B126" i="1"/>
  <c r="G125" i="1"/>
  <c r="F125" i="1"/>
  <c r="E125" i="1"/>
  <c r="D125" i="1"/>
  <c r="C125" i="1"/>
  <c r="B125" i="1"/>
  <c r="G124" i="1"/>
  <c r="F124" i="1"/>
  <c r="E124" i="1"/>
  <c r="D124" i="1"/>
  <c r="C124" i="1"/>
  <c r="B124" i="1"/>
  <c r="G123" i="1"/>
  <c r="F123" i="1"/>
  <c r="E123" i="1"/>
  <c r="D123" i="1"/>
  <c r="C123" i="1"/>
  <c r="B123" i="1"/>
  <c r="G122" i="1"/>
  <c r="F122" i="1"/>
  <c r="E122" i="1"/>
  <c r="D122" i="1"/>
  <c r="C122" i="1"/>
  <c r="B122" i="1"/>
  <c r="G121" i="1"/>
  <c r="F121" i="1"/>
  <c r="E121" i="1"/>
  <c r="D121" i="1"/>
  <c r="C121" i="1"/>
  <c r="B121" i="1"/>
  <c r="G120" i="1"/>
  <c r="F120" i="1"/>
  <c r="E120" i="1"/>
  <c r="D120" i="1"/>
  <c r="C120" i="1"/>
  <c r="B120" i="1"/>
  <c r="G119" i="1"/>
  <c r="F119" i="1"/>
  <c r="E119" i="1"/>
  <c r="D119" i="1"/>
  <c r="C119" i="1"/>
  <c r="B119" i="1"/>
  <c r="G118" i="1"/>
  <c r="F118" i="1"/>
  <c r="E118" i="1"/>
  <c r="D118" i="1"/>
  <c r="C118" i="1"/>
  <c r="B118" i="1"/>
  <c r="G117" i="1"/>
  <c r="F117" i="1"/>
  <c r="E117" i="1"/>
  <c r="D117" i="1"/>
  <c r="C117" i="1"/>
  <c r="B117" i="1"/>
  <c r="G116" i="1"/>
  <c r="F116" i="1"/>
  <c r="E116" i="1"/>
  <c r="D116" i="1"/>
  <c r="C116" i="1"/>
  <c r="B116" i="1"/>
  <c r="G115" i="1"/>
  <c r="F115" i="1"/>
  <c r="E115" i="1"/>
  <c r="D115" i="1"/>
  <c r="C115" i="1"/>
  <c r="B115" i="1"/>
  <c r="G114" i="1"/>
  <c r="F114" i="1"/>
  <c r="E114" i="1"/>
  <c r="D114" i="1"/>
  <c r="C114" i="1"/>
  <c r="B114" i="1"/>
  <c r="G113" i="1"/>
  <c r="F113" i="1"/>
  <c r="E113" i="1"/>
  <c r="D113" i="1"/>
  <c r="C113" i="1"/>
  <c r="B113" i="1"/>
  <c r="G112" i="1"/>
  <c r="F112" i="1"/>
  <c r="E112" i="1"/>
  <c r="D112" i="1"/>
  <c r="C112" i="1"/>
  <c r="B112" i="1"/>
  <c r="G111" i="1"/>
  <c r="F111" i="1"/>
  <c r="E111" i="1"/>
  <c r="D111" i="1"/>
  <c r="C111" i="1"/>
  <c r="B111" i="1"/>
  <c r="G110" i="1"/>
  <c r="F110" i="1"/>
  <c r="E110" i="1"/>
  <c r="D110" i="1"/>
  <c r="C110" i="1"/>
  <c r="B110" i="1"/>
  <c r="G109" i="1"/>
  <c r="F109" i="1"/>
  <c r="E109" i="1"/>
  <c r="D109" i="1"/>
  <c r="C109" i="1"/>
  <c r="B109" i="1"/>
  <c r="G108" i="1"/>
  <c r="F108" i="1"/>
  <c r="E108" i="1"/>
  <c r="D108" i="1"/>
  <c r="C108" i="1"/>
  <c r="B108" i="1"/>
  <c r="G107" i="1"/>
  <c r="F107" i="1"/>
  <c r="E107" i="1"/>
  <c r="D107" i="1"/>
  <c r="C107" i="1"/>
  <c r="B107" i="1"/>
  <c r="G106" i="1"/>
  <c r="F106" i="1"/>
  <c r="E106" i="1"/>
  <c r="D106" i="1"/>
  <c r="C106" i="1"/>
  <c r="B106" i="1"/>
  <c r="G105" i="1"/>
  <c r="F105" i="1"/>
  <c r="E105" i="1"/>
  <c r="D105" i="1"/>
  <c r="C105" i="1"/>
  <c r="B105" i="1"/>
  <c r="G104" i="1"/>
  <c r="F104" i="1"/>
  <c r="E104" i="1"/>
  <c r="D104" i="1"/>
  <c r="C104" i="1"/>
  <c r="B104" i="1"/>
  <c r="G103" i="1"/>
  <c r="F103" i="1"/>
  <c r="E103" i="1"/>
  <c r="D103" i="1"/>
  <c r="C103" i="1"/>
  <c r="B103" i="1"/>
  <c r="G102" i="1"/>
  <c r="F102" i="1"/>
  <c r="E102" i="1"/>
  <c r="D102" i="1"/>
  <c r="C102" i="1"/>
  <c r="B102" i="1"/>
  <c r="G101" i="1"/>
  <c r="F101" i="1"/>
  <c r="E101" i="1"/>
  <c r="D101" i="1"/>
  <c r="C101" i="1"/>
  <c r="B101" i="1"/>
  <c r="G100" i="1"/>
  <c r="F100" i="1"/>
  <c r="E100" i="1"/>
  <c r="D100" i="1"/>
  <c r="C100" i="1"/>
  <c r="B100" i="1"/>
  <c r="G99" i="1"/>
  <c r="F99" i="1"/>
  <c r="E99" i="1"/>
  <c r="D99" i="1"/>
  <c r="C99" i="1"/>
  <c r="B99" i="1"/>
  <c r="G98" i="1"/>
  <c r="F98" i="1"/>
  <c r="E98" i="1"/>
  <c r="D98" i="1"/>
  <c r="C98" i="1"/>
  <c r="B98" i="1"/>
  <c r="G97" i="1"/>
  <c r="F97" i="1"/>
  <c r="E97" i="1"/>
  <c r="D97" i="1"/>
  <c r="C97" i="1"/>
  <c r="B97" i="1"/>
  <c r="G96" i="1"/>
  <c r="F96" i="1"/>
  <c r="E96" i="1"/>
  <c r="D96" i="1"/>
  <c r="C96" i="1"/>
  <c r="B96" i="1"/>
  <c r="G95" i="1"/>
  <c r="F95" i="1"/>
  <c r="E95" i="1"/>
  <c r="D95" i="1"/>
  <c r="C95" i="1"/>
  <c r="B95" i="1"/>
  <c r="G94" i="1"/>
  <c r="F94" i="1"/>
  <c r="E94" i="1"/>
  <c r="D94" i="1"/>
  <c r="C94" i="1"/>
  <c r="B94" i="1"/>
  <c r="G93" i="1"/>
  <c r="F93" i="1"/>
  <c r="E93" i="1"/>
  <c r="D93" i="1"/>
  <c r="C93" i="1"/>
  <c r="B93" i="1"/>
  <c r="G92" i="1"/>
  <c r="F92" i="1"/>
  <c r="E92" i="1"/>
  <c r="D92" i="1"/>
  <c r="C92" i="1"/>
  <c r="B92" i="1"/>
  <c r="G91" i="1"/>
  <c r="F91" i="1"/>
  <c r="E91" i="1"/>
  <c r="D91" i="1"/>
  <c r="C91" i="1"/>
  <c r="B91" i="1"/>
  <c r="G90" i="1"/>
  <c r="F90" i="1"/>
  <c r="E90" i="1"/>
  <c r="D90" i="1"/>
  <c r="C90" i="1"/>
  <c r="B90" i="1"/>
  <c r="G89" i="1"/>
  <c r="F89" i="1"/>
  <c r="E89" i="1"/>
  <c r="D89" i="1"/>
  <c r="C89" i="1"/>
  <c r="B89" i="1"/>
  <c r="G88" i="1"/>
  <c r="F88" i="1"/>
  <c r="E88" i="1"/>
  <c r="D88" i="1"/>
  <c r="C88" i="1"/>
  <c r="B88" i="1"/>
  <c r="G87" i="1"/>
  <c r="F87" i="1"/>
  <c r="E87" i="1"/>
  <c r="D87" i="1"/>
  <c r="C87" i="1"/>
  <c r="B87" i="1"/>
  <c r="G86" i="1"/>
  <c r="F86" i="1"/>
  <c r="E86" i="1"/>
  <c r="D86" i="1"/>
  <c r="C86" i="1"/>
  <c r="B86" i="1"/>
  <c r="G85" i="1"/>
  <c r="F85" i="1"/>
  <c r="E85" i="1"/>
  <c r="D85" i="1"/>
  <c r="C85" i="1"/>
  <c r="B85" i="1"/>
  <c r="G84" i="1"/>
  <c r="F84" i="1"/>
  <c r="E84" i="1"/>
  <c r="D84" i="1"/>
  <c r="C84" i="1"/>
  <c r="B84" i="1"/>
  <c r="G83" i="1"/>
  <c r="F83" i="1"/>
  <c r="E83" i="1"/>
  <c r="D83" i="1"/>
  <c r="C83" i="1"/>
  <c r="B83" i="1"/>
  <c r="G82" i="1"/>
  <c r="F82" i="1"/>
  <c r="E82" i="1"/>
  <c r="D82" i="1"/>
  <c r="C82" i="1"/>
  <c r="B82" i="1"/>
  <c r="G81" i="1"/>
  <c r="F81" i="1"/>
  <c r="E81" i="1"/>
  <c r="D81" i="1"/>
  <c r="C81" i="1"/>
  <c r="B81" i="1"/>
  <c r="G80" i="1"/>
  <c r="F80" i="1"/>
  <c r="E80" i="1"/>
  <c r="D80" i="1"/>
  <c r="C80" i="1"/>
  <c r="B80" i="1"/>
  <c r="G79" i="1"/>
  <c r="F79" i="1"/>
  <c r="E79" i="1"/>
  <c r="D79" i="1"/>
  <c r="C79" i="1"/>
  <c r="B79" i="1"/>
  <c r="G78" i="1"/>
  <c r="F78" i="1"/>
  <c r="E78" i="1"/>
  <c r="D78" i="1"/>
  <c r="C78" i="1"/>
  <c r="B78" i="1"/>
  <c r="G77" i="1"/>
  <c r="F77" i="1"/>
  <c r="E77" i="1"/>
  <c r="D77" i="1"/>
  <c r="C77" i="1"/>
  <c r="B77" i="1"/>
  <c r="G76" i="1"/>
  <c r="F76" i="1"/>
  <c r="E76" i="1"/>
  <c r="D76" i="1"/>
  <c r="C76" i="1"/>
  <c r="B76" i="1"/>
  <c r="G75" i="1"/>
  <c r="F75" i="1"/>
  <c r="E75" i="1"/>
  <c r="D75" i="1"/>
  <c r="C75" i="1"/>
  <c r="B75" i="1"/>
  <c r="G74" i="1"/>
  <c r="F74" i="1"/>
  <c r="E74" i="1"/>
  <c r="D74" i="1"/>
  <c r="C74" i="1"/>
  <c r="B74" i="1"/>
  <c r="G73" i="1"/>
  <c r="F73" i="1"/>
  <c r="E73" i="1"/>
  <c r="D73" i="1"/>
  <c r="C73" i="1"/>
  <c r="B73" i="1"/>
  <c r="G72" i="1"/>
  <c r="F72" i="1"/>
  <c r="E72" i="1"/>
  <c r="D72" i="1"/>
  <c r="C72" i="1"/>
  <c r="B72" i="1"/>
  <c r="G71" i="1"/>
  <c r="F71" i="1"/>
  <c r="E71" i="1"/>
  <c r="D71" i="1"/>
  <c r="C71" i="1"/>
  <c r="B71" i="1"/>
  <c r="G70" i="1"/>
  <c r="F70" i="1"/>
  <c r="E70" i="1"/>
  <c r="D70" i="1"/>
  <c r="C70" i="1"/>
  <c r="B70" i="1"/>
  <c r="G69" i="1"/>
  <c r="F69" i="1"/>
  <c r="E69" i="1"/>
  <c r="D69" i="1"/>
  <c r="C69" i="1"/>
  <c r="B69" i="1"/>
  <c r="G68" i="1"/>
  <c r="F68" i="1"/>
  <c r="E68" i="1"/>
  <c r="D68" i="1"/>
  <c r="C68" i="1"/>
  <c r="B68" i="1"/>
  <c r="G67" i="1"/>
  <c r="F67" i="1"/>
  <c r="E67" i="1"/>
  <c r="D67" i="1"/>
  <c r="C67" i="1"/>
  <c r="B67" i="1"/>
  <c r="F66" i="1"/>
  <c r="E66" i="1"/>
  <c r="D66" i="1"/>
  <c r="C66" i="1"/>
  <c r="B66" i="1"/>
  <c r="G65" i="1"/>
  <c r="F65" i="1"/>
  <c r="E65" i="1"/>
  <c r="D65" i="1"/>
  <c r="C65" i="1"/>
  <c r="B65" i="1"/>
  <c r="G64" i="1"/>
  <c r="F64" i="1"/>
  <c r="E64" i="1"/>
  <c r="D64" i="1"/>
  <c r="C64" i="1"/>
  <c r="B64" i="1"/>
  <c r="G63" i="1"/>
  <c r="F63" i="1"/>
  <c r="E63" i="1"/>
  <c r="D63" i="1"/>
  <c r="C63" i="1"/>
  <c r="B63" i="1"/>
  <c r="G62" i="1"/>
  <c r="F62" i="1"/>
  <c r="E62" i="1"/>
  <c r="D62" i="1"/>
  <c r="C62" i="1"/>
  <c r="B62" i="1"/>
  <c r="G61" i="1"/>
  <c r="F61" i="1"/>
  <c r="E61" i="1"/>
  <c r="D61" i="1"/>
  <c r="C61" i="1"/>
  <c r="B61" i="1"/>
  <c r="G60" i="1"/>
  <c r="F60" i="1"/>
  <c r="E60" i="1"/>
  <c r="D60" i="1"/>
  <c r="C60" i="1"/>
  <c r="B60" i="1"/>
  <c r="G59" i="1"/>
  <c r="F59" i="1"/>
  <c r="E59" i="1"/>
  <c r="D59" i="1"/>
  <c r="C59" i="1"/>
  <c r="B59" i="1"/>
  <c r="G58" i="1"/>
  <c r="F58" i="1"/>
  <c r="E58" i="1"/>
  <c r="D58" i="1"/>
  <c r="C58" i="1"/>
  <c r="B58" i="1"/>
  <c r="G57" i="1"/>
  <c r="F57" i="1"/>
  <c r="E57" i="1"/>
  <c r="D57" i="1"/>
  <c r="C57" i="1"/>
  <c r="B57" i="1"/>
  <c r="G56" i="1"/>
  <c r="F56" i="1"/>
  <c r="E56" i="1"/>
  <c r="D56" i="1"/>
  <c r="C56" i="1"/>
  <c r="B56" i="1"/>
  <c r="G55" i="1"/>
  <c r="F55" i="1"/>
  <c r="E55" i="1"/>
  <c r="D55" i="1"/>
  <c r="C55" i="1"/>
  <c r="B55" i="1"/>
  <c r="G54" i="1"/>
  <c r="F54" i="1"/>
  <c r="E54" i="1"/>
  <c r="D54" i="1"/>
  <c r="C54" i="1"/>
  <c r="B54" i="1"/>
  <c r="G53" i="1"/>
  <c r="F53" i="1"/>
  <c r="E53" i="1"/>
  <c r="D53" i="1"/>
  <c r="C53" i="1"/>
  <c r="B53" i="1"/>
  <c r="G52" i="1"/>
  <c r="F52" i="1"/>
  <c r="E52" i="1"/>
  <c r="D52" i="1"/>
  <c r="C52" i="1"/>
  <c r="B52" i="1"/>
  <c r="G51" i="1"/>
  <c r="F51" i="1"/>
  <c r="E51" i="1"/>
  <c r="D51" i="1"/>
  <c r="C51" i="1"/>
  <c r="B51" i="1"/>
  <c r="G50" i="1"/>
  <c r="F50" i="1"/>
  <c r="E50" i="1"/>
  <c r="D50" i="1"/>
  <c r="C50" i="1"/>
  <c r="B50" i="1"/>
  <c r="G49" i="1"/>
  <c r="F49" i="1"/>
  <c r="E49" i="1"/>
  <c r="D49" i="1"/>
  <c r="C49" i="1"/>
  <c r="B49" i="1"/>
  <c r="G48" i="1"/>
  <c r="F48" i="1"/>
  <c r="E48" i="1"/>
  <c r="D48" i="1"/>
  <c r="C48" i="1"/>
  <c r="B48" i="1"/>
  <c r="G47" i="1"/>
  <c r="F47" i="1"/>
  <c r="E47" i="1"/>
  <c r="D47" i="1"/>
  <c r="C47" i="1"/>
  <c r="B47" i="1"/>
  <c r="G46" i="1"/>
  <c r="E46" i="1"/>
  <c r="D46" i="1"/>
  <c r="C46" i="1"/>
  <c r="B46" i="1"/>
  <c r="G45" i="1"/>
  <c r="F45" i="1"/>
  <c r="E45" i="1"/>
  <c r="D45" i="1"/>
  <c r="C45" i="1"/>
  <c r="B45" i="1"/>
  <c r="G44" i="1"/>
  <c r="F44" i="1"/>
  <c r="E44" i="1"/>
  <c r="D44" i="1"/>
  <c r="C44" i="1"/>
  <c r="B44" i="1"/>
  <c r="G43" i="1"/>
  <c r="E43" i="1"/>
  <c r="D43" i="1"/>
  <c r="C43" i="1"/>
  <c r="B43" i="1"/>
  <c r="G42" i="1"/>
  <c r="F42" i="1"/>
  <c r="E42" i="1"/>
  <c r="D42" i="1"/>
  <c r="C42" i="1"/>
  <c r="B42" i="1"/>
  <c r="G41" i="1"/>
  <c r="F41" i="1"/>
  <c r="E41" i="1"/>
  <c r="D41" i="1"/>
  <c r="C41" i="1"/>
  <c r="B41" i="1"/>
  <c r="G40" i="1"/>
  <c r="F40" i="1"/>
  <c r="E40" i="1"/>
  <c r="D40" i="1"/>
  <c r="C40" i="1"/>
  <c r="B40" i="1"/>
  <c r="G39" i="1"/>
  <c r="F39" i="1"/>
  <c r="E39" i="1"/>
  <c r="D39" i="1"/>
  <c r="C39" i="1"/>
  <c r="B39" i="1"/>
  <c r="G38" i="1"/>
  <c r="F38" i="1"/>
  <c r="E38" i="1"/>
  <c r="D38" i="1"/>
  <c r="C38" i="1"/>
  <c r="B38" i="1"/>
  <c r="G37" i="1"/>
  <c r="F37" i="1"/>
  <c r="E37" i="1"/>
  <c r="D37" i="1"/>
  <c r="C37" i="1"/>
  <c r="B37" i="1"/>
  <c r="G36" i="1"/>
  <c r="F36" i="1"/>
  <c r="E36" i="1"/>
  <c r="D36" i="1"/>
  <c r="C36" i="1"/>
  <c r="B36" i="1"/>
  <c r="G35" i="1"/>
  <c r="F35" i="1"/>
  <c r="E35" i="1"/>
  <c r="D35" i="1"/>
  <c r="C35" i="1"/>
  <c r="B35" i="1"/>
  <c r="G34" i="1"/>
  <c r="F34" i="1"/>
  <c r="E34" i="1"/>
  <c r="D34" i="1"/>
  <c r="C34" i="1"/>
  <c r="B34" i="1"/>
  <c r="G33" i="1"/>
  <c r="F33" i="1"/>
  <c r="E33" i="1"/>
  <c r="D33" i="1"/>
  <c r="C33" i="1"/>
  <c r="B33" i="1"/>
  <c r="G32" i="1"/>
  <c r="F32" i="1"/>
  <c r="E32" i="1"/>
  <c r="D32" i="1"/>
  <c r="C32" i="1"/>
  <c r="B32" i="1"/>
  <c r="G31" i="1"/>
  <c r="F31" i="1"/>
  <c r="E31" i="1"/>
  <c r="D31" i="1"/>
  <c r="C31" i="1"/>
  <c r="B31" i="1"/>
  <c r="G30" i="1"/>
  <c r="F30" i="1"/>
  <c r="E30" i="1"/>
  <c r="D30" i="1"/>
  <c r="C30" i="1"/>
  <c r="B30" i="1"/>
  <c r="G29" i="1"/>
  <c r="F29" i="1"/>
  <c r="E29" i="1"/>
  <c r="D29" i="1"/>
  <c r="C29" i="1"/>
  <c r="B29" i="1"/>
  <c r="G28" i="1"/>
  <c r="F28" i="1"/>
  <c r="E28" i="1"/>
  <c r="D28" i="1"/>
  <c r="C28" i="1"/>
  <c r="B28" i="1"/>
  <c r="G27" i="1"/>
  <c r="F27" i="1"/>
  <c r="E27" i="1"/>
  <c r="D27" i="1"/>
  <c r="C27" i="1"/>
  <c r="B27" i="1"/>
  <c r="G26" i="1"/>
  <c r="F26" i="1"/>
  <c r="E26" i="1"/>
  <c r="D26" i="1"/>
  <c r="C26" i="1"/>
  <c r="B26" i="1"/>
  <c r="G25" i="1"/>
  <c r="F25" i="1"/>
  <c r="E25" i="1"/>
  <c r="D25" i="1"/>
  <c r="C25" i="1"/>
  <c r="B25" i="1"/>
  <c r="G24" i="1"/>
  <c r="F24" i="1"/>
  <c r="E24" i="1"/>
  <c r="D24" i="1"/>
  <c r="C24" i="1"/>
  <c r="B24" i="1"/>
  <c r="G23" i="1"/>
  <c r="F23" i="1"/>
  <c r="E23" i="1"/>
  <c r="D23" i="1"/>
  <c r="C23" i="1"/>
  <c r="B23" i="1"/>
  <c r="G22" i="1"/>
  <c r="F22" i="1"/>
  <c r="E22" i="1"/>
  <c r="D22" i="1"/>
  <c r="C22" i="1"/>
  <c r="B22" i="1"/>
  <c r="G21" i="1"/>
  <c r="F21" i="1"/>
  <c r="E21" i="1"/>
  <c r="D21" i="1"/>
  <c r="C21" i="1"/>
  <c r="B21" i="1"/>
  <c r="G20" i="1"/>
  <c r="F20" i="1"/>
  <c r="E20" i="1"/>
  <c r="D20" i="1"/>
  <c r="C20" i="1"/>
  <c r="B20" i="1"/>
  <c r="G19" i="1"/>
  <c r="F19" i="1"/>
  <c r="E19" i="1"/>
  <c r="D19" i="1"/>
  <c r="C19" i="1"/>
  <c r="B19" i="1"/>
  <c r="G18" i="1"/>
  <c r="F18" i="1"/>
  <c r="E18" i="1"/>
  <c r="D18" i="1"/>
  <c r="C18" i="1"/>
  <c r="B18" i="1"/>
  <c r="G17" i="1"/>
  <c r="F17" i="1"/>
  <c r="E17" i="1"/>
  <c r="D17" i="1"/>
  <c r="C17" i="1"/>
  <c r="B17" i="1"/>
  <c r="G16" i="1"/>
  <c r="F16" i="1"/>
  <c r="E16" i="1"/>
  <c r="D16" i="1"/>
  <c r="C16" i="1"/>
  <c r="B16" i="1"/>
  <c r="G15" i="1"/>
  <c r="F15" i="1"/>
  <c r="E15" i="1"/>
  <c r="D15" i="1"/>
  <c r="C15" i="1"/>
  <c r="B15" i="1"/>
  <c r="G14" i="1"/>
  <c r="F14" i="1"/>
  <c r="E14" i="1"/>
  <c r="D14" i="1"/>
  <c r="C14" i="1"/>
  <c r="B14" i="1"/>
  <c r="G13" i="1"/>
  <c r="F13" i="1"/>
  <c r="E13" i="1"/>
  <c r="D13" i="1"/>
  <c r="C13" i="1"/>
  <c r="B13" i="1"/>
  <c r="G12" i="1"/>
  <c r="E12" i="1"/>
  <c r="D12" i="1"/>
  <c r="C12" i="1"/>
  <c r="B12" i="1"/>
  <c r="G11" i="1"/>
  <c r="F11" i="1"/>
  <c r="E11" i="1"/>
  <c r="D11" i="1"/>
  <c r="C11" i="1"/>
  <c r="B11" i="1"/>
  <c r="G10" i="1"/>
  <c r="F10" i="1"/>
  <c r="E10" i="1"/>
  <c r="D10" i="1"/>
  <c r="C10" i="1"/>
  <c r="B10" i="1"/>
  <c r="G9" i="1"/>
  <c r="F9" i="1"/>
  <c r="E9" i="1"/>
  <c r="D9" i="1"/>
  <c r="C9" i="1"/>
  <c r="B9" i="1"/>
  <c r="G8" i="1"/>
  <c r="G205" i="1" s="1"/>
  <c r="F8" i="1"/>
  <c r="F207" i="1" s="1"/>
  <c r="E8" i="1"/>
  <c r="D8" i="1"/>
  <c r="C8" i="1"/>
  <c r="B8" i="1"/>
  <c r="H7" i="1"/>
  <c r="F205" i="1" s="1"/>
  <c r="H205" i="1" s="1"/>
  <c r="B5" i="1"/>
  <c r="B4" i="1"/>
  <c r="B2" i="1"/>
  <c r="F206" i="1" l="1"/>
  <c r="F208" i="1" s="1"/>
  <c r="H8" i="1"/>
  <c r="H9" i="1" s="1"/>
  <c r="H10" i="1" s="1"/>
  <c r="H11" i="1" s="1"/>
  <c r="H13" i="1" l="1"/>
  <c r="H14" i="1" s="1"/>
  <c r="H15" i="1" s="1"/>
  <c r="H16" i="1" s="1"/>
  <c r="H17" i="1" s="1"/>
  <c r="H18" i="1" s="1"/>
  <c r="H19" i="1" s="1"/>
  <c r="H20" i="1" s="1"/>
  <c r="H21" i="1" s="1"/>
  <c r="H22" i="1" s="1"/>
  <c r="H23" i="1" s="1"/>
  <c r="H24" i="1" s="1"/>
  <c r="H25" i="1" s="1"/>
  <c r="H26" i="1" s="1"/>
  <c r="H27" i="1" s="1"/>
  <c r="H28" i="1" s="1"/>
  <c r="H29" i="1" s="1"/>
  <c r="H30" i="1" s="1"/>
  <c r="H31" i="1" s="1"/>
  <c r="H32" i="1" s="1"/>
  <c r="H33" i="1" s="1"/>
  <c r="H34" i="1" s="1"/>
  <c r="H35" i="1" s="1"/>
  <c r="H36" i="1" s="1"/>
  <c r="H37" i="1" s="1"/>
  <c r="H38" i="1" s="1"/>
  <c r="H39" i="1" s="1"/>
  <c r="H40" i="1" s="1"/>
  <c r="H41" i="1" s="1"/>
  <c r="H42" i="1" s="1"/>
  <c r="H43" i="1" s="1"/>
  <c r="H44" i="1" s="1"/>
  <c r="H45" i="1" s="1"/>
  <c r="H46" i="1" s="1"/>
  <c r="H47" i="1" s="1"/>
  <c r="H48" i="1" s="1"/>
  <c r="H49" i="1" s="1"/>
  <c r="H50" i="1" s="1"/>
  <c r="H51" i="1" s="1"/>
  <c r="H52" i="1" s="1"/>
  <c r="H53" i="1" s="1"/>
  <c r="H54" i="1" s="1"/>
  <c r="H55" i="1" s="1"/>
  <c r="H56" i="1" s="1"/>
  <c r="H57" i="1" s="1"/>
  <c r="H58" i="1" s="1"/>
  <c r="H59" i="1" s="1"/>
  <c r="H60" i="1" s="1"/>
  <c r="H61" i="1" s="1"/>
  <c r="H62" i="1" s="1"/>
  <c r="H63" i="1" s="1"/>
  <c r="H64" i="1" s="1"/>
  <c r="H65" i="1" s="1"/>
  <c r="H66" i="1" s="1"/>
  <c r="H67" i="1" s="1"/>
  <c r="H68" i="1" s="1"/>
  <c r="H69" i="1" s="1"/>
  <c r="H70" i="1" s="1"/>
  <c r="H71" i="1" s="1"/>
  <c r="H72" i="1" s="1"/>
  <c r="H73" i="1" s="1"/>
  <c r="H74" i="1" s="1"/>
  <c r="H75" i="1" s="1"/>
  <c r="H76" i="1" s="1"/>
  <c r="H77" i="1" s="1"/>
  <c r="H78" i="1" s="1"/>
  <c r="H79" i="1" s="1"/>
  <c r="H80" i="1" s="1"/>
  <c r="H81" i="1" s="1"/>
  <c r="H82" i="1" s="1"/>
  <c r="H83" i="1" s="1"/>
  <c r="H84" i="1" s="1"/>
  <c r="H85" i="1" s="1"/>
  <c r="H86" i="1" s="1"/>
  <c r="H87" i="1" s="1"/>
  <c r="H88" i="1" s="1"/>
  <c r="H89" i="1" s="1"/>
  <c r="H90" i="1" s="1"/>
  <c r="H91" i="1" s="1"/>
  <c r="H92" i="1" s="1"/>
  <c r="H93" i="1" s="1"/>
  <c r="H94" i="1" s="1"/>
  <c r="H95" i="1" s="1"/>
  <c r="H96" i="1" s="1"/>
  <c r="H97" i="1" s="1"/>
  <c r="H98" i="1" s="1"/>
  <c r="H99" i="1" s="1"/>
  <c r="H100" i="1" s="1"/>
  <c r="H101" i="1" s="1"/>
  <c r="H102" i="1" s="1"/>
  <c r="H103" i="1" s="1"/>
  <c r="H104" i="1" s="1"/>
  <c r="H105" i="1" s="1"/>
  <c r="H106" i="1" s="1"/>
  <c r="H107" i="1" s="1"/>
  <c r="H108" i="1" s="1"/>
  <c r="H109" i="1" s="1"/>
  <c r="H110" i="1" s="1"/>
  <c r="H111" i="1" s="1"/>
  <c r="H112" i="1" s="1"/>
  <c r="H113" i="1" s="1"/>
  <c r="H114" i="1" s="1"/>
  <c r="H115" i="1" s="1"/>
  <c r="H116" i="1" s="1"/>
  <c r="H117" i="1" s="1"/>
  <c r="H118" i="1" s="1"/>
  <c r="H119" i="1" s="1"/>
  <c r="H120" i="1" s="1"/>
  <c r="H121" i="1" s="1"/>
  <c r="H122" i="1" s="1"/>
  <c r="H123" i="1" s="1"/>
  <c r="H124" i="1" s="1"/>
  <c r="H125" i="1" s="1"/>
  <c r="H126" i="1" s="1"/>
  <c r="H127" i="1" s="1"/>
  <c r="H128" i="1" s="1"/>
  <c r="H129" i="1" s="1"/>
  <c r="H130" i="1" s="1"/>
  <c r="H131" i="1" s="1"/>
  <c r="H132" i="1" s="1"/>
  <c r="H133" i="1" s="1"/>
  <c r="H134" i="1" s="1"/>
  <c r="H135" i="1" s="1"/>
  <c r="H136" i="1" s="1"/>
  <c r="H137" i="1" s="1"/>
  <c r="H138" i="1" s="1"/>
  <c r="H139" i="1" s="1"/>
  <c r="H140" i="1" s="1"/>
  <c r="H141" i="1" s="1"/>
  <c r="H142" i="1" s="1"/>
  <c r="H143" i="1" s="1"/>
  <c r="H144" i="1" s="1"/>
  <c r="H145" i="1" s="1"/>
  <c r="H146" i="1" s="1"/>
  <c r="H147" i="1" s="1"/>
  <c r="H148" i="1" s="1"/>
  <c r="H149" i="1" s="1"/>
  <c r="H150" i="1" s="1"/>
  <c r="H151" i="1" s="1"/>
  <c r="H152" i="1" s="1"/>
  <c r="H153" i="1" s="1"/>
  <c r="H154" i="1" s="1"/>
  <c r="H155" i="1" s="1"/>
  <c r="H156" i="1" s="1"/>
  <c r="H157" i="1" s="1"/>
  <c r="H158" i="1" s="1"/>
  <c r="H159" i="1" s="1"/>
  <c r="H160" i="1" s="1"/>
  <c r="H161" i="1" s="1"/>
  <c r="H162" i="1" s="1"/>
  <c r="H163" i="1" s="1"/>
  <c r="H164" i="1" s="1"/>
  <c r="H165" i="1" s="1"/>
  <c r="H166" i="1" s="1"/>
  <c r="H167" i="1" s="1"/>
  <c r="H168" i="1" s="1"/>
  <c r="H169" i="1" s="1"/>
  <c r="H170" i="1" s="1"/>
  <c r="H171" i="1" s="1"/>
  <c r="H172" i="1" s="1"/>
  <c r="H12" i="1"/>
  <c r="H173" i="1" l="1"/>
  <c r="H174" i="1"/>
  <c r="H175" i="1" s="1"/>
  <c r="H176" i="1" s="1"/>
  <c r="H177" i="1" s="1"/>
  <c r="H178" i="1" s="1"/>
  <c r="H179" i="1" s="1"/>
  <c r="H180" i="1" s="1"/>
  <c r="H181" i="1" s="1"/>
  <c r="H182" i="1" s="1"/>
  <c r="H183" i="1" s="1"/>
  <c r="H184" i="1" s="1"/>
  <c r="H185" i="1" s="1"/>
  <c r="H186" i="1" s="1"/>
  <c r="H187" i="1" s="1"/>
  <c r="H188" i="1" s="1"/>
  <c r="H189" i="1" s="1"/>
  <c r="H190" i="1" s="1"/>
  <c r="H191" i="1" s="1"/>
  <c r="H192" i="1" s="1"/>
  <c r="H193" i="1" s="1"/>
  <c r="H194" i="1" s="1"/>
  <c r="H195" i="1" s="1"/>
  <c r="H196" i="1" s="1"/>
  <c r="H197" i="1" s="1"/>
  <c r="H198" i="1" s="1"/>
  <c r="H199" i="1" s="1"/>
  <c r="H200" i="1" s="1"/>
  <c r="H201" i="1" s="1"/>
  <c r="H202" i="1" s="1"/>
  <c r="H203" i="1" s="1"/>
</calcChain>
</file>

<file path=xl/sharedStrings.xml><?xml version="1.0" encoding="utf-8"?>
<sst xmlns="http://schemas.openxmlformats.org/spreadsheetml/2006/main" count="20" uniqueCount="19">
  <si>
    <t>SERVICIO NACIONAL DE SALUD</t>
  </si>
  <si>
    <t>LIBRO DE BANCO</t>
  </si>
  <si>
    <t>FECHA</t>
  </si>
  <si>
    <t>No. CHEQUE/TRANSACION NO.</t>
  </si>
  <si>
    <t xml:space="preserve">BENEFICIARIO </t>
  </si>
  <si>
    <t>CONCEPTO</t>
  </si>
  <si>
    <t>DEBITO</t>
  </si>
  <si>
    <t>CREDITO</t>
  </si>
  <si>
    <t>BALANCE</t>
  </si>
  <si>
    <t>ESTADO DEL BANCO</t>
  </si>
  <si>
    <t>BALANCE AL 1 DE MARZO 2022</t>
  </si>
  <si>
    <t>BALANCE AL PRIMER DIA DEL MES</t>
  </si>
  <si>
    <t>Licda. Estervina Calderon</t>
  </si>
  <si>
    <t>INGRESOS DEL MES</t>
  </si>
  <si>
    <t>Licda. Francina A. Nova</t>
  </si>
  <si>
    <t>Preparado Por</t>
  </si>
  <si>
    <t>BALANCE AL FINALIZAR EL MES</t>
  </si>
  <si>
    <t>Contadora</t>
  </si>
  <si>
    <t>Revisado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</si>
</sst>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00\ _P_t_s_-;\-* #,##0.00\ _P_t_s_-;_-* &quot;-&quot;??\ _P_t_s_-;_-@_-"/>
    <numFmt numFmtId="165" formatCode="_(* #,##0.00_);_(* \(#,##0.00\);_(* &quot;-&quot;??_);_(@_)"/>
  </numFmts>
  <fonts count="15" x14ac:knownFonts="1">
    <font>
      <sz val="11"/>
      <color theme="1"/>
      <name val="Calibri"/>
      <family val="2"/>
      <scheme val="minor"/>
    </font>
    <font>
      <sz val="10"/>
      <name val="Arial"/>
      <family val="2"/>
    </font>
    <font>
      <sz val="8"/>
      <color theme="6" tint="-0.499984740745262"/>
      <name val="Arial"/>
      <family val="2"/>
    </font>
    <font>
      <b/>
      <sz val="18"/>
      <name val="Tahoma"/>
      <family val="2"/>
    </font>
    <font>
      <b/>
      <sz val="14"/>
      <name val="Segoe UI"/>
      <family val="2"/>
    </font>
    <font>
      <b/>
      <sz val="8"/>
      <color theme="9" tint="0.39997558519241921"/>
      <name val="Arial"/>
      <family val="2"/>
    </font>
    <font>
      <b/>
      <sz val="12"/>
      <color theme="2" tint="-0.89999084444715716"/>
      <name val="Arial"/>
      <family val="2"/>
    </font>
    <font>
      <b/>
      <sz val="12"/>
      <color theme="1" tint="4.9989318521683403E-2"/>
      <name val="Arial"/>
      <family val="2"/>
    </font>
    <font>
      <sz val="8"/>
      <color theme="9" tint="0.39997558519241921"/>
      <name val="Arial"/>
      <family val="2"/>
    </font>
    <font>
      <sz val="12"/>
      <name val="Arial"/>
      <family val="2"/>
    </font>
    <font>
      <sz val="8"/>
      <name val="Arial"/>
      <family val="2"/>
    </font>
    <font>
      <b/>
      <sz val="12"/>
      <name val="Arial"/>
      <family val="2"/>
    </font>
    <font>
      <b/>
      <sz val="10"/>
      <color theme="0"/>
      <name val="Arial"/>
      <family val="2"/>
    </font>
    <font>
      <b/>
      <sz val="10"/>
      <name val="Segoe UI"/>
      <family val="2"/>
    </font>
    <font>
      <sz val="10"/>
      <name val="Segoe UI"/>
      <family val="2"/>
    </font>
  </fonts>
  <fills count="5">
    <fill>
      <patternFill patternType="none"/>
    </fill>
    <fill>
      <patternFill patternType="gray125"/>
    </fill>
    <fill>
      <patternFill patternType="solid">
        <fgColor theme="0"/>
        <bgColor indexed="64"/>
      </patternFill>
    </fill>
    <fill>
      <patternFill patternType="solid">
        <fgColor theme="3" tint="0.59999389629810485"/>
        <bgColor indexed="64"/>
      </patternFill>
    </fill>
    <fill>
      <patternFill patternType="solid">
        <fgColor theme="3" tint="-0.249977111117893"/>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1" fillId="0" borderId="0"/>
    <xf numFmtId="164" fontId="1" fillId="0" borderId="0" applyFont="0" applyFill="0" applyBorder="0" applyAlignment="0" applyProtection="0"/>
    <xf numFmtId="165" fontId="1" fillId="0" borderId="0" applyFont="0" applyFill="0" applyBorder="0" applyAlignment="0" applyProtection="0"/>
  </cellStyleXfs>
  <cellXfs count="37">
    <xf numFmtId="0" fontId="0" fillId="0" borderId="0" xfId="0"/>
    <xf numFmtId="0" fontId="2" fillId="0" borderId="0" xfId="1" applyFont="1" applyAlignment="1">
      <alignment horizontal="right"/>
    </xf>
    <xf numFmtId="0" fontId="3" fillId="0" borderId="0" xfId="1" applyFont="1" applyAlignment="1">
      <alignment horizontal="center" wrapText="1"/>
    </xf>
    <xf numFmtId="0" fontId="2" fillId="0" borderId="0" xfId="1" applyFont="1"/>
    <xf numFmtId="0" fontId="4" fillId="0" borderId="0" xfId="1" applyFont="1" applyAlignment="1">
      <alignment horizontal="center" wrapText="1"/>
    </xf>
    <xf numFmtId="0" fontId="4" fillId="0" borderId="0" xfId="1" applyFont="1" applyAlignment="1">
      <alignment horizontal="center" wrapText="1"/>
    </xf>
    <xf numFmtId="0" fontId="4" fillId="0" borderId="0" xfId="1" applyFont="1" applyAlignment="1">
      <alignment horizontal="center" vertical="center" wrapText="1"/>
    </xf>
    <xf numFmtId="0" fontId="5" fillId="2" borderId="0" xfId="1" applyFont="1" applyFill="1" applyAlignment="1">
      <alignment horizontal="center"/>
    </xf>
    <xf numFmtId="0" fontId="6" fillId="3" borderId="1" xfId="1" applyFont="1" applyFill="1" applyBorder="1" applyAlignment="1">
      <alignment horizontal="center" wrapText="1"/>
    </xf>
    <xf numFmtId="4" fontId="6" fillId="3" borderId="1" xfId="1" applyNumberFormat="1" applyFont="1" applyFill="1" applyBorder="1" applyAlignment="1">
      <alignment horizontal="center" wrapText="1"/>
    </xf>
    <xf numFmtId="4" fontId="7" fillId="3" borderId="1" xfId="1" applyNumberFormat="1" applyFont="1" applyFill="1" applyBorder="1" applyAlignment="1">
      <alignment horizontal="center" wrapText="1"/>
    </xf>
    <xf numFmtId="0" fontId="8" fillId="0" borderId="0" xfId="1" applyFont="1"/>
    <xf numFmtId="0" fontId="5" fillId="0" borderId="0" xfId="1" applyFont="1" applyAlignment="1">
      <alignment horizontal="center"/>
    </xf>
    <xf numFmtId="14" fontId="9" fillId="0" borderId="1" xfId="1" applyNumberFormat="1" applyFont="1" applyBorder="1" applyAlignment="1">
      <alignment horizontal="left" wrapText="1"/>
    </xf>
    <xf numFmtId="1" fontId="9" fillId="0" borderId="1" xfId="1" applyNumberFormat="1" applyFont="1" applyBorder="1" applyAlignment="1">
      <alignment horizontal="left" wrapText="1"/>
    </xf>
    <xf numFmtId="2" fontId="9" fillId="0" borderId="1" xfId="1" applyNumberFormat="1" applyFont="1" applyBorder="1" applyAlignment="1">
      <alignment horizontal="left" wrapText="1"/>
    </xf>
    <xf numFmtId="4" fontId="9" fillId="0" borderId="1" xfId="1" applyNumberFormat="1" applyFont="1" applyBorder="1" applyAlignment="1">
      <alignment horizontal="center" wrapText="1"/>
    </xf>
    <xf numFmtId="164" fontId="9" fillId="0" borderId="1" xfId="2" applyFont="1" applyFill="1" applyBorder="1" applyAlignment="1">
      <alignment horizontal="right" wrapText="1"/>
    </xf>
    <xf numFmtId="43" fontId="9" fillId="0" borderId="1" xfId="2" applyNumberFormat="1" applyFont="1" applyFill="1" applyBorder="1" applyAlignment="1">
      <alignment horizontal="right" wrapText="1"/>
    </xf>
    <xf numFmtId="1" fontId="10" fillId="0" borderId="0" xfId="1" applyNumberFormat="1" applyFont="1" applyAlignment="1">
      <alignment horizontal="right"/>
    </xf>
    <xf numFmtId="0" fontId="10" fillId="0" borderId="0" xfId="1" applyFont="1"/>
    <xf numFmtId="0" fontId="11" fillId="3" borderId="1" xfId="1" applyFont="1" applyFill="1" applyBorder="1"/>
    <xf numFmtId="0" fontId="11" fillId="3" borderId="1" xfId="1" applyFont="1" applyFill="1" applyBorder="1" applyAlignment="1">
      <alignment horizontal="left" wrapText="1"/>
    </xf>
    <xf numFmtId="1" fontId="11" fillId="3" borderId="1" xfId="1" applyNumberFormat="1" applyFont="1" applyFill="1" applyBorder="1" applyAlignment="1">
      <alignment horizontal="center" wrapText="1"/>
    </xf>
    <xf numFmtId="4" fontId="11" fillId="3" borderId="1" xfId="1" applyNumberFormat="1" applyFont="1" applyFill="1" applyBorder="1" applyAlignment="1">
      <alignment horizontal="center" wrapText="1"/>
    </xf>
    <xf numFmtId="43" fontId="11" fillId="3" borderId="1" xfId="2" applyNumberFormat="1" applyFont="1" applyFill="1" applyBorder="1" applyAlignment="1">
      <alignment horizontal="right" wrapText="1"/>
    </xf>
    <xf numFmtId="0" fontId="10" fillId="0" borderId="0" xfId="1" applyFont="1" applyAlignment="1">
      <alignment horizontal="left" wrapText="1"/>
    </xf>
    <xf numFmtId="1" fontId="12" fillId="4" borderId="1" xfId="1" applyNumberFormat="1" applyFont="1" applyFill="1" applyBorder="1" applyAlignment="1">
      <alignment horizontal="center"/>
    </xf>
    <xf numFmtId="4" fontId="12" fillId="4" borderId="1" xfId="1" applyNumberFormat="1" applyFont="1" applyFill="1" applyBorder="1" applyAlignment="1">
      <alignment horizontal="center"/>
    </xf>
    <xf numFmtId="4" fontId="10" fillId="0" borderId="0" xfId="3" applyNumberFormat="1" applyFont="1" applyFill="1" applyBorder="1" applyAlignment="1">
      <alignment horizontal="right"/>
    </xf>
    <xf numFmtId="1" fontId="13" fillId="0" borderId="2" xfId="1" applyNumberFormat="1" applyFont="1" applyBorder="1" applyAlignment="1">
      <alignment horizontal="center" wrapText="1"/>
    </xf>
    <xf numFmtId="1" fontId="13" fillId="0" borderId="0" xfId="1" applyNumberFormat="1" applyFont="1" applyAlignment="1">
      <alignment wrapText="1"/>
    </xf>
    <xf numFmtId="1" fontId="12" fillId="4" borderId="3" xfId="1" applyNumberFormat="1" applyFont="1" applyFill="1" applyBorder="1" applyAlignment="1">
      <alignment horizontal="center"/>
    </xf>
    <xf numFmtId="1" fontId="13" fillId="0" borderId="0" xfId="1" applyNumberFormat="1" applyFont="1" applyAlignment="1">
      <alignment horizontal="center" wrapText="1"/>
    </xf>
    <xf numFmtId="1" fontId="14" fillId="0" borderId="0" xfId="1" applyNumberFormat="1" applyFont="1" applyAlignment="1">
      <alignment horizontal="center" wrapText="1"/>
    </xf>
    <xf numFmtId="1" fontId="14" fillId="0" borderId="0" xfId="1" applyNumberFormat="1" applyFont="1" applyAlignment="1">
      <alignment wrapText="1"/>
    </xf>
    <xf numFmtId="1" fontId="10" fillId="0" borderId="0" xfId="1" applyNumberFormat="1" applyFont="1" applyAlignment="1">
      <alignment horizontal="center"/>
    </xf>
  </cellXfs>
  <cellStyles count="4">
    <cellStyle name="Millares 4" xfId="2" xr:uid="{B2B1AB40-14C1-4140-ADC6-4A55DF9C8FFA}"/>
    <cellStyle name="Millares_29 feb DESEMBOLSO2004" xfId="3" xr:uid="{12F67E25-4851-4233-AD2E-74D93EED16DA}"/>
    <cellStyle name="Normal" xfId="0" builtinId="0"/>
    <cellStyle name="Normal 3" xfId="1" xr:uid="{C3FCEF01-0171-4C42-BB6A-41AC6392CDE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hyperlink" Target="#PORTADA!A1"/></Relationships>
</file>

<file path=xl/drawings/drawing1.xml><?xml version="1.0" encoding="utf-8"?>
<xdr:wsDr xmlns:xdr="http://schemas.openxmlformats.org/drawingml/2006/spreadsheetDrawing" xmlns:a="http://schemas.openxmlformats.org/drawingml/2006/main">
  <xdr:twoCellAnchor>
    <xdr:from>
      <xdr:col>8</xdr:col>
      <xdr:colOff>89298</xdr:colOff>
      <xdr:row>4</xdr:row>
      <xdr:rowOff>109141</xdr:rowOff>
    </xdr:from>
    <xdr:to>
      <xdr:col>12</xdr:col>
      <xdr:colOff>326210</xdr:colOff>
      <xdr:row>5</xdr:row>
      <xdr:rowOff>380815</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id="{C17C457D-C8DF-497A-A8A1-DE68D5D674DA}"/>
            </a:ext>
          </a:extLst>
        </xdr:cNvPr>
        <xdr:cNvSpPr/>
      </xdr:nvSpPr>
      <xdr:spPr>
        <a:xfrm>
          <a:off x="12357498" y="1194991"/>
          <a:ext cx="3284912" cy="528849"/>
        </a:xfrm>
        <a:prstGeom prst="roundRect">
          <a:avLst/>
        </a:prstGeom>
        <a:solidFill>
          <a:schemeClr val="accent2">
            <a:lumMod val="20000"/>
            <a:lumOff val="80000"/>
          </a:schemeClr>
        </a:solidFill>
      </xdr:spPr>
      <xdr:style>
        <a:lnRef idx="1">
          <a:schemeClr val="accent3"/>
        </a:lnRef>
        <a:fillRef idx="2">
          <a:schemeClr val="accent3"/>
        </a:fillRef>
        <a:effectRef idx="1">
          <a:schemeClr val="accent3"/>
        </a:effectRef>
        <a:fontRef idx="minor">
          <a:schemeClr val="dk1"/>
        </a:fontRef>
      </xdr:style>
      <xdr:txBody>
        <a:bodyPr vertOverflow="clip" horzOverflow="clip" rtlCol="0" anchor="t"/>
        <a:lstStyle/>
        <a:p>
          <a:pPr algn="ctr"/>
          <a:r>
            <a:rPr lang="es-DO" sz="2000" b="1"/>
            <a:t>INICIO</a:t>
          </a:r>
        </a:p>
      </xdr:txBody>
    </xdr:sp>
    <xdr:clientData/>
  </xdr:twoCellAnchor>
  <xdr:twoCellAnchor>
    <xdr:from>
      <xdr:col>8</xdr:col>
      <xdr:colOff>89298</xdr:colOff>
      <xdr:row>4</xdr:row>
      <xdr:rowOff>109141</xdr:rowOff>
    </xdr:from>
    <xdr:to>
      <xdr:col>12</xdr:col>
      <xdr:colOff>326210</xdr:colOff>
      <xdr:row>5</xdr:row>
      <xdr:rowOff>380815</xdr:rowOff>
    </xdr:to>
    <xdr:sp macro="" textlink="">
      <xdr:nvSpPr>
        <xdr:cNvPr id="3" name="Rectángulo redondeado 1">
          <a:hlinkClick xmlns:r="http://schemas.openxmlformats.org/officeDocument/2006/relationships" r:id="rId1"/>
          <a:extLst>
            <a:ext uri="{FF2B5EF4-FFF2-40B4-BE49-F238E27FC236}">
              <a16:creationId xmlns:a16="http://schemas.microsoft.com/office/drawing/2014/main" id="{7AD05929-8E62-44F4-B490-3E93D9864760}"/>
            </a:ext>
          </a:extLst>
        </xdr:cNvPr>
        <xdr:cNvSpPr/>
      </xdr:nvSpPr>
      <xdr:spPr>
        <a:xfrm>
          <a:off x="12357498" y="1194991"/>
          <a:ext cx="3284912" cy="528849"/>
        </a:xfrm>
        <a:prstGeom prst="roundRect">
          <a:avLst/>
        </a:prstGeom>
        <a:solidFill>
          <a:schemeClr val="accent2">
            <a:lumMod val="20000"/>
            <a:lumOff val="80000"/>
          </a:schemeClr>
        </a:solidFill>
      </xdr:spPr>
      <xdr:style>
        <a:lnRef idx="1">
          <a:schemeClr val="accent3"/>
        </a:lnRef>
        <a:fillRef idx="2">
          <a:schemeClr val="accent3"/>
        </a:fillRef>
        <a:effectRef idx="1">
          <a:schemeClr val="accent3"/>
        </a:effectRef>
        <a:fontRef idx="minor">
          <a:schemeClr val="dk1"/>
        </a:fontRef>
      </xdr:style>
      <xdr:txBody>
        <a:bodyPr vertOverflow="clip" horzOverflow="clip" rtlCol="0" anchor="t"/>
        <a:lstStyle/>
        <a:p>
          <a:pPr algn="ctr"/>
          <a:r>
            <a:rPr lang="es-DO" sz="2000" b="1"/>
            <a:t>INICIO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fnova/Desktop/SRS%20EL%20VALLE%20MODULO%20DE%20CONTABILIDAD%202022%20-%20V2.1%20(1)%20(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RTADA"/>
      <sheetName val="CHEQUE-TRANSF ENERO"/>
      <sheetName val="CHEQUE-TRANSF FEBRERO"/>
      <sheetName val="CHEQUE-TRANSF MARZO"/>
      <sheetName val="CHEQUE-TRANSF ABRIL"/>
      <sheetName val="CHEQUE-TRANSF MAYO"/>
      <sheetName val="CHEQUE-TRANSF JUNIO"/>
      <sheetName val="CHEQUE-TRANSF JULIO"/>
      <sheetName val="CHEQUE-TRANSF AGOSTO"/>
      <sheetName val="CHEQUE-TRANSF SEPTIEMBRE"/>
      <sheetName val="CHEQUE-TRANSF OCTUBRE"/>
      <sheetName val="CHEQUE-TRANSF NOVIEMBRE"/>
      <sheetName val="CHEQUE-TRANSF DICIEMBRE"/>
      <sheetName val="(VS)LIBRO BANCO ENERO"/>
      <sheetName val="(VS)LIBRO BANCO FEBRERO"/>
      <sheetName val="(VS)LIBRO BANCO MARZO"/>
      <sheetName val="(VS)LIBRO BANCO ABRIL"/>
      <sheetName val="(VS)LIBRO BANCO MAYO"/>
      <sheetName val="(VS)LIBRO BANCO JUNIO"/>
      <sheetName val="(VS)LIBRO BANCO JULIO"/>
      <sheetName val="(VS)LIBRO BANCO AGOSTO"/>
      <sheetName val="(VS)LIBRO BANCO SEPTIEMBRE"/>
      <sheetName val="(VS)LIBRO BANCO OCTUBRE"/>
      <sheetName val="(VS)LIBRO BANCO NOVIEMBRE"/>
      <sheetName val="(VS)LIBRO BANCO DICIEMBRE"/>
      <sheetName val="ORDEN DE COMPRA ENERO"/>
      <sheetName val="ORDEN DE COMPRA FEBRERO "/>
      <sheetName val="ORDEN DE COMPRA MARZO "/>
      <sheetName val="ORDEN DE COMPRA ABRIL"/>
      <sheetName val="ORDEN DE COMPRA MAYO"/>
      <sheetName val="ORDEN DE COMPRA JUNIO"/>
      <sheetName val="ORDEN DE COMPRA JULIO"/>
      <sheetName val="ORDEN DE COMPRA AGOSTO"/>
      <sheetName val="ORDEN DE COMPRA SEPTIEMBRE"/>
      <sheetName val="ORDEN DE COMPRA OCTUBRE"/>
      <sheetName val="ORDEN DE COMPRA NOVIEMBRE"/>
      <sheetName val="ORDEN DE COMPRA DICIEMBRE"/>
      <sheetName val="CUENTA T ENERO"/>
      <sheetName val="CUENTA T FEBRERO"/>
      <sheetName val="CUENTA T MARZO"/>
      <sheetName val="CUENTA T ABRIL"/>
      <sheetName val="CUENTA T MAYO"/>
      <sheetName val="CUENTA T JUNIO"/>
      <sheetName val="CUENTA T JULIO"/>
      <sheetName val="CUENTA T AGOSTO"/>
      <sheetName val="CUENTA T SEPTIEMBRE"/>
      <sheetName val="CUENTA T OCTUBRE"/>
      <sheetName val="CUENTA T NOVIEMBRE"/>
      <sheetName val="CUENTA T DICIEMBRE"/>
      <sheetName val="CONSOLIDADO ENERO"/>
      <sheetName val="CONSOLIDADO FEBRERO"/>
      <sheetName val="CONSOLIDADO MARZO"/>
      <sheetName val="PRIMER TRIMESTRE"/>
      <sheetName val="CONSOLIDADO ABRIL"/>
      <sheetName val="CONSOLIDADO MAYO"/>
      <sheetName val="CONSOLIDADO JUNIO"/>
      <sheetName val="SEGUNDO TRIMESTRE "/>
      <sheetName val="CONSOLIDADO JULIO"/>
      <sheetName val="CONSOLIDADO AGOSTO"/>
      <sheetName val="CONSOLIDADO SEPTIEMBRE"/>
      <sheetName val="TERCER TRIMESTRE  "/>
      <sheetName val="CONSOLIDADO OCTUBRE"/>
      <sheetName val="CONSOLIDADO NOVIEMBRE"/>
      <sheetName val="CONSOLIDADO DICIEMBRE"/>
      <sheetName val="CUARTO TRIMESTRE "/>
      <sheetName val="CONSOLIDADO ANUAL"/>
      <sheetName val="INGRESO POR ARS"/>
      <sheetName val="GLOSA VENTA SERVICIOS"/>
      <sheetName val="EJEC PRESUPUESTARIA POR MES"/>
      <sheetName val="RESUMEN EJECUSION TRIMESTRAL"/>
      <sheetName val="CB ENERO"/>
      <sheetName val="CB FEBRERO "/>
      <sheetName val="CB MARZO"/>
      <sheetName val="CB ABRIL"/>
      <sheetName val="CB MAYO"/>
      <sheetName val="CB JUNIO"/>
      <sheetName val="CB JULIO"/>
      <sheetName val="CB AGOSTO"/>
      <sheetName val="CB SEPTIEMBRE"/>
      <sheetName val="CB OCTUBRE"/>
      <sheetName val="CB NOVIEMBRE"/>
      <sheetName val="CB DICIEMBRE"/>
      <sheetName val="TRANSITO CHEQUE-TRANSF ENERO"/>
      <sheetName val="TRANSITO CHEQUE-TRANSF FEBRERO"/>
      <sheetName val="TRANSITO CHEQUE-TRANSF MARZO"/>
      <sheetName val="TRANSITO CHEQUE-TRANSF ABRIL"/>
      <sheetName val="TRANSITO CHEQUE-TRANSF MAYO"/>
      <sheetName val="TRANSITO CHEQUE-TRANSF JUNIO"/>
      <sheetName val="TRANSITO CHEQUE-TRANSF JULIO"/>
      <sheetName val="TRANSITO CHEQUE-TRANSF AGOSTO"/>
      <sheetName val="TRANSITO CHEQUE-TRANSF SEPT"/>
      <sheetName val="TRANSITO CHEQUE-TRANSF OCTUBRE"/>
      <sheetName val="TRANSITO CHEQUE-TRANSF NOV"/>
      <sheetName val="TRANSITO CHEQUE-TRANSF DIC"/>
    </sheetNames>
    <sheetDataSet>
      <sheetData sheetId="0">
        <row r="11">
          <cell r="A11" t="str">
            <v>SERVICIO REGIONAL  DE SALUD VI EL VALLE</v>
          </cell>
        </row>
        <row r="14">
          <cell r="A14" t="str">
            <v>BANCO DE RESERVAS CUENTA VENTA DE SERVICIOS (100-202867-9)</v>
          </cell>
        </row>
      </sheetData>
      <sheetData sheetId="1"/>
      <sheetData sheetId="2"/>
      <sheetData sheetId="3">
        <row r="5">
          <cell r="B5" t="str">
            <v>DEL 1 AL 31 DE MARZO 2022</v>
          </cell>
        </row>
        <row r="7">
          <cell r="C7" t="str">
            <v xml:space="preserve">TRANSFERENCIA </v>
          </cell>
          <cell r="E7">
            <v>44624</v>
          </cell>
          <cell r="F7">
            <v>6249772.7000000002</v>
          </cell>
          <cell r="L7">
            <v>0</v>
          </cell>
        </row>
        <row r="8">
          <cell r="C8" t="str">
            <v>COLECTOR DE IMPUESTOS INTERNOS</v>
          </cell>
          <cell r="D8" t="str">
            <v>25645</v>
          </cell>
          <cell r="E8">
            <v>44627</v>
          </cell>
          <cell r="L8">
            <v>2132.7399999999998</v>
          </cell>
          <cell r="M8" t="str">
            <v>PAGO CORRESPONDIENTE AL MES DE ENERO 2022 A IR17 REGIONAL DESALUD EL VALLE SAN JUAN.</v>
          </cell>
        </row>
        <row r="9">
          <cell r="C9" t="str">
            <v>COLECTOR DE IMPUESTOS INTERNOS</v>
          </cell>
          <cell r="D9" t="str">
            <v>25646</v>
          </cell>
          <cell r="E9">
            <v>44627</v>
          </cell>
          <cell r="L9">
            <v>101168.36</v>
          </cell>
          <cell r="M9" t="str">
            <v>PAGO CORRESPONDIENTE AL MES DICIEMBRE 2021 A IR17 REGIONAL DESALUD EL VALLE SAN JUAN.</v>
          </cell>
        </row>
        <row r="10">
          <cell r="C10" t="str">
            <v>BENAIDA RAMIREZ</v>
          </cell>
          <cell r="D10" t="str">
            <v>25647</v>
          </cell>
          <cell r="E10">
            <v>44627</v>
          </cell>
          <cell r="L10">
            <v>5000</v>
          </cell>
          <cell r="M10" t="str">
            <v>PAGO CORRESPONDIENTE AL MES DE NERO 2022, A CONSERJE CPN EL CACHEO SAN JUAN</v>
          </cell>
        </row>
        <row r="11">
          <cell r="C11" t="str">
            <v>TESORERIA DE LA SEGURIDAD SOCIAL</v>
          </cell>
          <cell r="E11">
            <v>44627</v>
          </cell>
          <cell r="L11">
            <v>131787.35</v>
          </cell>
          <cell r="M11" t="str">
            <v>PAGO SEGURIDAD SOCIAL EMPLEADOS FEBERO 2022, ( SEGURO)</v>
          </cell>
        </row>
        <row r="12">
          <cell r="C12" t="str">
            <v>ROLAINY VALDEZ DE OLEO</v>
          </cell>
          <cell r="D12" t="str">
            <v>25648</v>
          </cell>
          <cell r="E12">
            <v>44630</v>
          </cell>
          <cell r="L12">
            <v>1500</v>
          </cell>
          <cell r="M12" t="str">
            <v>PAGO TRANSPORTE A PACIENTE DEL PROGRAMA DE TB PARA CITA EN SANTO DOMINGO.</v>
          </cell>
        </row>
        <row r="13">
          <cell r="C13" t="str">
            <v>ROBERTO ANTONIO RAMIREZ</v>
          </cell>
          <cell r="D13" t="str">
            <v>25649</v>
          </cell>
          <cell r="E13">
            <v>44630</v>
          </cell>
          <cell r="L13">
            <v>1500</v>
          </cell>
          <cell r="M13" t="str">
            <v>PAGO TRANSPORTE A PACIENTE DEL PROGRAMA DE TB PARA CITA EN SANTO DOMINGO.</v>
          </cell>
        </row>
        <row r="14">
          <cell r="C14" t="str">
            <v>CARLOS LEBRON AQUINO</v>
          </cell>
          <cell r="D14" t="str">
            <v>25650</v>
          </cell>
          <cell r="E14">
            <v>44630</v>
          </cell>
          <cell r="L14">
            <v>1500</v>
          </cell>
          <cell r="M14" t="str">
            <v>PAGO TRANSPORTE A PACIENTE DEL PROGRAMA DE TB PARA CITA EN SANTO DOMINGO.</v>
          </cell>
        </row>
        <row r="15">
          <cell r="C15" t="str">
            <v>STEFANY CAROLINA TAVERA NIN</v>
          </cell>
          <cell r="D15" t="str">
            <v>25651</v>
          </cell>
          <cell r="E15">
            <v>44630</v>
          </cell>
          <cell r="L15">
            <v>1500</v>
          </cell>
          <cell r="M15" t="str">
            <v>PAGO TRANSPORTE A PACIENTE DEL PROGRAMA DE TB PARA CITA EN SANTO DOMINGO.</v>
          </cell>
        </row>
        <row r="16">
          <cell r="C16" t="str">
            <v>HEIDY MARLENNY PINALES LEBRON</v>
          </cell>
          <cell r="D16" t="str">
            <v>25652</v>
          </cell>
          <cell r="E16">
            <v>44630</v>
          </cell>
          <cell r="L16">
            <v>1500</v>
          </cell>
          <cell r="M16" t="str">
            <v>PAGO TRANSPORTE A PACIENTE DEL PROGRAMA DE TB PARA CITA EN SANTO DOMINGO.</v>
          </cell>
        </row>
        <row r="17">
          <cell r="C17" t="str">
            <v>CARLOS MANUEL RAMIREZ MATOS</v>
          </cell>
          <cell r="D17" t="str">
            <v>25653</v>
          </cell>
          <cell r="E17">
            <v>44630</v>
          </cell>
          <cell r="L17">
            <v>1500</v>
          </cell>
          <cell r="M17" t="str">
            <v>PAGO TRANSPORTE A PACIENTE DEL PROGRAMA DE TB PARA CITA EN SANTO DOMINGO.</v>
          </cell>
        </row>
        <row r="18">
          <cell r="C18" t="str">
            <v>SUGEY CUSTODIO</v>
          </cell>
          <cell r="D18" t="str">
            <v>25654</v>
          </cell>
          <cell r="E18">
            <v>44630</v>
          </cell>
          <cell r="L18">
            <v>4500</v>
          </cell>
          <cell r="M18" t="str">
            <v>PAGO TRANSPORTE A PACIENTE DEL PROGRAMA DE TB PARA QUE PUEDA LLEVAR SU HIJO A CITA EN SANTO DOMINGO.</v>
          </cell>
        </row>
        <row r="19">
          <cell r="C19" t="str">
            <v>SIRVILIA LUCIANO</v>
          </cell>
          <cell r="D19" t="str">
            <v>25655</v>
          </cell>
          <cell r="E19">
            <v>44630</v>
          </cell>
          <cell r="L19">
            <v>3500</v>
          </cell>
          <cell r="M19" t="str">
            <v>PAGO TRANSPORTE A PACIENTE DEL PROGRAMA DE TB PARA QUE PUEDA LLEVAR SU HIJO A CITA EN SANTO DOMINGO.</v>
          </cell>
        </row>
        <row r="20">
          <cell r="C20" t="str">
            <v>JUAN CARLOS AQUINO PEREZ</v>
          </cell>
          <cell r="D20" t="str">
            <v>25656</v>
          </cell>
          <cell r="E20">
            <v>44630</v>
          </cell>
          <cell r="L20">
            <v>2500</v>
          </cell>
          <cell r="M20" t="str">
            <v>PAGO DE ESTUDUIO MEDICO A PACIENTE DE TB PARA QUE EL MISMO PUEDA IR A SU CITA EN SANTODOMINGO</v>
          </cell>
        </row>
        <row r="21">
          <cell r="C21" t="str">
            <v>ROBERTO ANTONIO RAMIREZ</v>
          </cell>
          <cell r="D21" t="str">
            <v>25657</v>
          </cell>
          <cell r="E21">
            <v>44630</v>
          </cell>
          <cell r="L21">
            <v>3700</v>
          </cell>
          <cell r="M21" t="str">
            <v>PAGO PARA QUE PUEDA REALIZAR TOMOGRAFIA DE TORAX, Y PUEDA IR A CITA A SANTO DOMINGO.</v>
          </cell>
        </row>
        <row r="22">
          <cell r="C22" t="str">
            <v xml:space="preserve"> DIONISIS MARIEL MERAN PEÑA</v>
          </cell>
          <cell r="D22" t="str">
            <v>25658</v>
          </cell>
          <cell r="E22">
            <v>44630</v>
          </cell>
          <cell r="L22">
            <v>3500</v>
          </cell>
          <cell r="M22" t="str">
            <v>PAGO TRANSPORTE A PACIENTE DEL PROGRAMA TB PARA QUE PUEDA IR SU ESPOSO QUIEN ES PCIANTE DE NUEVO INGRESO AL PROGRAMA  TB CITA EN SANTO DOMINGO.</v>
          </cell>
        </row>
        <row r="23">
          <cell r="C23" t="str">
            <v>PAULINA BELTRE DIAZ</v>
          </cell>
          <cell r="D23" t="str">
            <v>25659</v>
          </cell>
          <cell r="E23">
            <v>44630</v>
          </cell>
          <cell r="L23">
            <v>2000</v>
          </cell>
          <cell r="M23" t="str">
            <v>PAGO TRANSPORTE A PACIENTE DEL PROGRAMA TB PARA CITA EN SANTO DOMINGO, VER ANEXO.</v>
          </cell>
        </row>
        <row r="24">
          <cell r="C24" t="str">
            <v>CLARO</v>
          </cell>
          <cell r="D24" t="str">
            <v>25949998073</v>
          </cell>
          <cell r="E24">
            <v>44629</v>
          </cell>
          <cell r="L24">
            <v>38455.379999999997</v>
          </cell>
          <cell r="M24" t="str">
            <v>PAGO SERVICIO TELEFONICO OFICINA REGIONAL, RECURSOS HUMANOS, CENTRE DIAGNOSTICO  LAS MATAS Y CENTRAL TELEFONICA.</v>
          </cell>
        </row>
        <row r="25">
          <cell r="C25" t="str">
            <v>CLARO</v>
          </cell>
          <cell r="D25" t="str">
            <v>25950048388</v>
          </cell>
          <cell r="E25">
            <v>44629</v>
          </cell>
          <cell r="L25">
            <v>2744.56</v>
          </cell>
          <cell r="M25" t="str">
            <v>PAGO DE SERVICIO DE INTERNET CPN LA BOMBITA,</v>
          </cell>
        </row>
        <row r="26">
          <cell r="C26" t="str">
            <v>CLARO</v>
          </cell>
          <cell r="D26" t="str">
            <v>25950073014</v>
          </cell>
          <cell r="E26">
            <v>44629</v>
          </cell>
          <cell r="L26">
            <v>5193.5</v>
          </cell>
          <cell r="M26" t="str">
            <v>PAGO DE SERVICIO DE INTERNET OFICINA REGIONAL.</v>
          </cell>
        </row>
        <row r="27">
          <cell r="C27" t="str">
            <v>CLARO</v>
          </cell>
          <cell r="D27" t="str">
            <v>2590133271</v>
          </cell>
          <cell r="E27">
            <v>44629</v>
          </cell>
          <cell r="L27">
            <v>1682.2</v>
          </cell>
          <cell r="M27" t="str">
            <v>PAGO DE SERVICIO DE INTERNET CENTRO DE DIAGNOSTICO SAN JUAN</v>
          </cell>
        </row>
        <row r="28">
          <cell r="C28" t="str">
            <v>CLARO</v>
          </cell>
          <cell r="D28" t="str">
            <v>25950155418</v>
          </cell>
          <cell r="E28">
            <v>44629</v>
          </cell>
          <cell r="L28">
            <v>4602</v>
          </cell>
          <cell r="M28" t="str">
            <v>PAGO DE SERVICIO DE INTERNET ALMACEN Y GERENCIA DE AREA II SAN JUAN</v>
          </cell>
        </row>
        <row r="29">
          <cell r="C29" t="str">
            <v>CLARO</v>
          </cell>
          <cell r="D29" t="str">
            <v>25950185726</v>
          </cell>
          <cell r="E29">
            <v>44629</v>
          </cell>
          <cell r="L29">
            <v>4556.97</v>
          </cell>
          <cell r="M29" t="str">
            <v>PAGO DE SERVICIO TELEFONICO GERENCIA DE AREA I AZUA.</v>
          </cell>
        </row>
        <row r="30">
          <cell r="C30" t="str">
            <v>CLARO</v>
          </cell>
          <cell r="D30" t="str">
            <v>25950611303</v>
          </cell>
          <cell r="E30">
            <v>44629</v>
          </cell>
          <cell r="L30">
            <v>2592.09</v>
          </cell>
          <cell r="M30" t="str">
            <v>PAGO SERVICIO DE INTERNET EL CERCADO Y EMERGENCIA Y DESATRE</v>
          </cell>
        </row>
        <row r="31">
          <cell r="C31" t="str">
            <v>CLARO</v>
          </cell>
          <cell r="D31" t="str">
            <v>25950208134</v>
          </cell>
          <cell r="E31">
            <v>44629</v>
          </cell>
          <cell r="L31">
            <v>1296.04</v>
          </cell>
          <cell r="M31" t="str">
            <v>PAGO SERVICIO DE INTERNET ANALISTA DE CALIDAD.</v>
          </cell>
        </row>
        <row r="32">
          <cell r="C32" t="str">
            <v>CLARO</v>
          </cell>
          <cell r="D32" t="str">
            <v>25950227400</v>
          </cell>
          <cell r="E32">
            <v>44629</v>
          </cell>
          <cell r="L32">
            <v>11664.4</v>
          </cell>
          <cell r="M32" t="str">
            <v>PAGO SERVICIO DE INTERNET VARIOS DE LA OFICINA REGIONAL.</v>
          </cell>
        </row>
        <row r="33">
          <cell r="C33" t="str">
            <v>CLARO</v>
          </cell>
          <cell r="D33" t="str">
            <v>25950258510</v>
          </cell>
          <cell r="E33">
            <v>44629</v>
          </cell>
          <cell r="L33">
            <v>4058.05</v>
          </cell>
          <cell r="M33" t="str">
            <v>PAGO SERVICIO TELEFONICO CENTRO DE DIAGNOSTICO SAN JUSN.</v>
          </cell>
        </row>
        <row r="34">
          <cell r="C34" t="str">
            <v>CLARO</v>
          </cell>
          <cell r="D34" t="str">
            <v>25950272904</v>
          </cell>
          <cell r="E34">
            <v>44629</v>
          </cell>
          <cell r="L34">
            <v>8169.76</v>
          </cell>
          <cell r="M34" t="str">
            <v>PAGO SERVICIO TELEFONICO CENTRO DIAGNOSTICO AZUA.</v>
          </cell>
        </row>
        <row r="35">
          <cell r="C35" t="str">
            <v>CLARO</v>
          </cell>
          <cell r="D35" t="str">
            <v>25950290243</v>
          </cell>
          <cell r="E35">
            <v>44629</v>
          </cell>
          <cell r="L35">
            <v>105384.73</v>
          </cell>
          <cell r="M35" t="str">
            <v>PAGO SERVICIO DE FLOTA OFICINA REGIONAL.</v>
          </cell>
        </row>
        <row r="36">
          <cell r="C36" t="str">
            <v>ABM PETROLEUM CARIBBEAN GOUP SRL</v>
          </cell>
          <cell r="D36" t="str">
            <v>25969678964</v>
          </cell>
          <cell r="E36">
            <v>44631</v>
          </cell>
          <cell r="L36">
            <v>49554.149999999994</v>
          </cell>
          <cell r="M36" t="str">
            <v>PAGO FACTURA NO. B1500000254, PAGO DE COMBUSTIBLE PARA VEHICULOS DE LA GERENCIA DE AREA III ELIAS PIÑA.</v>
          </cell>
        </row>
        <row r="37">
          <cell r="C37" t="str">
            <v>ABM PETROLEUM CARIBBEAN GOUP SRL</v>
          </cell>
          <cell r="D37" t="str">
            <v>25969706418</v>
          </cell>
          <cell r="E37">
            <v>44631</v>
          </cell>
          <cell r="L37">
            <v>42486.76</v>
          </cell>
          <cell r="M37" t="str">
            <v>PAGO FACTURA NO. B1500000273, PAGO DE COMBUSTIBLE PARA VEHICULOS DE LA GERENCIA DE AREA III ELIAS PIÑA.</v>
          </cell>
        </row>
        <row r="38">
          <cell r="C38" t="str">
            <v>GAS IRABON SRL</v>
          </cell>
          <cell r="D38" t="str">
            <v>25969748377</v>
          </cell>
          <cell r="E38">
            <v>44631</v>
          </cell>
          <cell r="L38">
            <v>75584.930000000008</v>
          </cell>
          <cell r="M38" t="str">
            <v>PAGO FACTURAS NO. B1500000695,694,691,692,690,689,686,687,684,682,683,681,680, Y 679, PAGO DE GAS PARA UNIDADES DE LA GERENCIA DE AREA I AZUA.</v>
          </cell>
        </row>
        <row r="39">
          <cell r="C39" t="str">
            <v xml:space="preserve">JOSE A MONTES DE OCA </v>
          </cell>
          <cell r="D39" t="str">
            <v>25969804698</v>
          </cell>
          <cell r="E39">
            <v>44631</v>
          </cell>
          <cell r="L39">
            <v>303295.44999999995</v>
          </cell>
          <cell r="M39" t="str">
            <v>PAGO FACTURA NO. B1500004814, COMBUSTIBLE PARA USO EN EL SERVICIO REGIONAL DE SALUD EL VALLE Y GERENCIA DE AREA I</v>
          </cell>
        </row>
        <row r="40">
          <cell r="C40" t="str">
            <v>BIO-NOVA SRL</v>
          </cell>
          <cell r="D40" t="str">
            <v>25993021989</v>
          </cell>
          <cell r="E40">
            <v>44634</v>
          </cell>
          <cell r="L40">
            <v>941303.2</v>
          </cell>
          <cell r="M40" t="str">
            <v>PAGO FACTURAS B1500008059,7913, Y 7800, PAGO DE EQUIPO DE QUIMICA, REACTIVOS PARA LOS CENTROS DE DIAGNOSTICOS DE AZUA Y SAN JUAN Y BOLSAS DE SANGRE PARA DONACION AL HOSPITAL EL CERCADO.</v>
          </cell>
        </row>
        <row r="41">
          <cell r="C41" t="str">
            <v>RALANSA, EIRL</v>
          </cell>
          <cell r="D41" t="str">
            <v>25993051808</v>
          </cell>
          <cell r="E41">
            <v>44634</v>
          </cell>
          <cell r="L41">
            <v>832029.53999999992</v>
          </cell>
          <cell r="M41" t="str">
            <v>PAGO FACTURANO. B1500000578, COMPRA DE REACTIVOS E INSUMOS DE LABORATORIO PARA CENTROS DE DIAGNOSTICOS DE AZUA, SAN JUAN Y LAS MATAS DE FARFAN TRIMESTRE DICIEMBRE-FEBERERO 2022</v>
          </cell>
        </row>
        <row r="42">
          <cell r="C42" t="str">
            <v>ROSA MODESTINA REYES SANCHEZ</v>
          </cell>
          <cell r="D42" t="str">
            <v>25660</v>
          </cell>
          <cell r="E42">
            <v>44634</v>
          </cell>
          <cell r="L42">
            <v>38557</v>
          </cell>
          <cell r="M42" t="str">
            <v>PAGO DE VACACIONES 25 DIAS DEL MES DE OCTUBRE 2021, AUXILIAR DE ENFERMERIA CPN CAPULIN SAN JUAN.</v>
          </cell>
        </row>
        <row r="43">
          <cell r="C43" t="str">
            <v>CAPELLAN DENTAL SRL</v>
          </cell>
          <cell r="D43" t="str">
            <v>26060513283</v>
          </cell>
          <cell r="E43">
            <v>44641</v>
          </cell>
          <cell r="L43">
            <v>97279.039999999994</v>
          </cell>
          <cell r="M43" t="str">
            <v>PAGO FACTURANO. B1500001080, MATERIALES E INSUMOS ODONTOLOGICOS PARA LOS CENTROS DE PRIMER NIVEL DE ATENCION Y LOS CENTROS de DIAGNOSTICOS DE LA REGIONAL DE SALUD</v>
          </cell>
        </row>
        <row r="44">
          <cell r="C44" t="str">
            <v>WOLVES GROUP SRL</v>
          </cell>
          <cell r="D44" t="str">
            <v>26062141793</v>
          </cell>
          <cell r="E44">
            <v>44641</v>
          </cell>
          <cell r="L44">
            <v>381572.75</v>
          </cell>
          <cell r="M44" t="str">
            <v>PAGO FACTURA NO., PAPELERIA  PARA LOS MESES OCTUBRE- DICIEMBRE PARA LOS CENTROS DE PRIMER NIVEL DE ANTENCION DE LA GERENCIA  DE AREA III ELIAS PIÑA.</v>
          </cell>
        </row>
        <row r="45">
          <cell r="C45" t="str">
            <v>AUTOASESORES GALERIA SRL</v>
          </cell>
          <cell r="D45" t="str">
            <v>26067085263</v>
          </cell>
          <cell r="E45">
            <v>44641</v>
          </cell>
          <cell r="L45">
            <v>17314.189999999999</v>
          </cell>
          <cell r="M45" t="str">
            <v>MANTENIMIENTO CAMIONETA CHEVROLET COLORADO BLANCA PLACA L397136 DEL DIRECTOR REGIONAL (AREA TRANSPORTACION SRS EL VALLE</v>
          </cell>
        </row>
        <row r="46">
          <cell r="C46" t="str">
            <v xml:space="preserve">VICTOR ADOLFO MELO TAPIA </v>
          </cell>
          <cell r="D46" t="str">
            <v>26079515502</v>
          </cell>
          <cell r="E46">
            <v>44642</v>
          </cell>
          <cell r="L46">
            <v>1700</v>
          </cell>
          <cell r="M46" t="str">
            <v>PAGO VIATICO A SANTO DOMINGO, MES DE DICIEMBRE 2021, VER ANEXO.</v>
          </cell>
        </row>
        <row r="47">
          <cell r="C47" t="str">
            <v>EDISON MIGUEL MELO PEREZ</v>
          </cell>
          <cell r="D47" t="str">
            <v>26079538638</v>
          </cell>
          <cell r="E47">
            <v>44642</v>
          </cell>
          <cell r="L47">
            <v>8500</v>
          </cell>
          <cell r="M47" t="str">
            <v>PAGO VIATICO A SANTO DOMINGO, MES DE DICIEMBRE 2021,  Y ENERO 2022 VER ANEXO.</v>
          </cell>
        </row>
        <row r="48">
          <cell r="C48" t="str">
            <v>JOSE ERNESTO OGANDO</v>
          </cell>
          <cell r="D48" t="str">
            <v>26079565638</v>
          </cell>
          <cell r="E48">
            <v>44642</v>
          </cell>
          <cell r="L48">
            <v>8500</v>
          </cell>
          <cell r="M48" t="str">
            <v>PAGO VIATICO A SANTO DOMINGO, MES DE DICIEMBRE 2021,  Y ENERO 2022 VER ANEXO.</v>
          </cell>
        </row>
        <row r="49">
          <cell r="C49" t="str">
            <v>EMILIO ENCARNACION ROSARIO</v>
          </cell>
          <cell r="D49" t="str">
            <v>26079577689</v>
          </cell>
          <cell r="E49">
            <v>44642</v>
          </cell>
          <cell r="L49">
            <v>3400</v>
          </cell>
          <cell r="M49" t="str">
            <v>PAGO VIATICO A SANTO DOMINGO, MES DE DICIEMBRE 2021, VER ANEXO.</v>
          </cell>
        </row>
        <row r="50">
          <cell r="C50" t="str">
            <v>CARLOS ALBERTO CADENA BOYER</v>
          </cell>
          <cell r="D50" t="str">
            <v>26079637640</v>
          </cell>
          <cell r="E50">
            <v>44642</v>
          </cell>
          <cell r="L50">
            <v>5100</v>
          </cell>
          <cell r="M50" t="str">
            <v>PAGO VIATICO A SANTO DOMINGO, MES DE DICIEMBRE 2021,  Y ENERO 2022 VER ANEXO.</v>
          </cell>
        </row>
        <row r="51">
          <cell r="C51" t="str">
            <v>ALEXANDRO MONTERO QUEZADA</v>
          </cell>
          <cell r="D51" t="str">
            <v>26079683637</v>
          </cell>
          <cell r="E51">
            <v>44642</v>
          </cell>
          <cell r="L51">
            <v>1900</v>
          </cell>
          <cell r="M51" t="str">
            <v>PAGO VIATICO A SANTO DOMINGO, MES DE DICIEMBRE 2021, VER ANEXO.</v>
          </cell>
        </row>
        <row r="52">
          <cell r="C52" t="str">
            <v>MIGUEL ANGEL ALCANTARA SANCHEZ</v>
          </cell>
          <cell r="D52" t="str">
            <v>26079725652</v>
          </cell>
          <cell r="E52">
            <v>44642</v>
          </cell>
          <cell r="L52">
            <v>5100</v>
          </cell>
          <cell r="M52" t="str">
            <v>PAGO VIATICO A SANTO DOMINGO, MES DE DICIEMBRE 2021,  Y ENERO 2022 VER ANEXO.</v>
          </cell>
        </row>
        <row r="53">
          <cell r="C53" t="str">
            <v>NEFHALI JIMENEZ ZAYAS</v>
          </cell>
          <cell r="D53" t="str">
            <v>26079807997</v>
          </cell>
          <cell r="E53">
            <v>44642</v>
          </cell>
          <cell r="L53">
            <v>5100</v>
          </cell>
          <cell r="M53" t="str">
            <v>PAGO VIATICO A SANTO DOMINGO, MES DE ENERO 2022 VER ANEXO.</v>
          </cell>
        </row>
        <row r="54">
          <cell r="C54" t="str">
            <v>RANFIS RADAMES MATEO FIGUEREO</v>
          </cell>
          <cell r="D54" t="str">
            <v>26079825845</v>
          </cell>
          <cell r="E54">
            <v>44642</v>
          </cell>
          <cell r="L54">
            <v>3400</v>
          </cell>
          <cell r="M54" t="str">
            <v>PAGO VIATICO A SANTO DOMINGO, MES DE DICIEMBRE 2021,  Y ENERO 2022 VER ANEXO.</v>
          </cell>
        </row>
        <row r="55">
          <cell r="C55" t="str">
            <v>OLIVER ENCARNACION ENCARNACION</v>
          </cell>
          <cell r="D55" t="str">
            <v>26079842404</v>
          </cell>
          <cell r="E55">
            <v>44642</v>
          </cell>
          <cell r="L55">
            <v>5100</v>
          </cell>
          <cell r="M55" t="str">
            <v>PAGO VIATICO A SANTO DOMINGO, MES DE DICIEMBRE 2021,  Y ENERO 2022 VER ANEXO.</v>
          </cell>
        </row>
        <row r="56">
          <cell r="C56" t="str">
            <v>ANDRES VALDEZ MONTERO</v>
          </cell>
          <cell r="D56" t="str">
            <v>26079875994</v>
          </cell>
          <cell r="E56">
            <v>44642</v>
          </cell>
          <cell r="L56">
            <v>8500</v>
          </cell>
          <cell r="M56" t="str">
            <v>PAGO VIATICO A SANTO DOMINGO, MES DE DICIEMBRE 2021,  Y ENERO 2022 VER ANEXO.</v>
          </cell>
        </row>
        <row r="57">
          <cell r="C57" t="str">
            <v>LEONEL ERNESTO TEJEDA</v>
          </cell>
          <cell r="D57" t="str">
            <v>26079888103</v>
          </cell>
          <cell r="E57">
            <v>44642</v>
          </cell>
          <cell r="L57">
            <v>1900</v>
          </cell>
          <cell r="M57" t="str">
            <v>PAGO VIATICO A SANTO DOMINGO, MES  ENERO 2022 VER ANEXO.</v>
          </cell>
        </row>
        <row r="58">
          <cell r="C58" t="str">
            <v>SANTA ELVA LORENZO HERRERA</v>
          </cell>
          <cell r="D58" t="str">
            <v>26079899379</v>
          </cell>
          <cell r="E58">
            <v>44642</v>
          </cell>
          <cell r="L58">
            <v>2750</v>
          </cell>
          <cell r="M58" t="str">
            <v>PAGO VIATICO A SANTO DOMINGO, MES DE DICIEMBRE 2021,  Y ENERO 2022 VER ANEXO.</v>
          </cell>
        </row>
        <row r="59">
          <cell r="C59" t="str">
            <v xml:space="preserve">FRANCINA ANTONIETA NOVA FAMILIA </v>
          </cell>
          <cell r="D59" t="str">
            <v>26079908383</v>
          </cell>
          <cell r="E59">
            <v>44642</v>
          </cell>
          <cell r="L59">
            <v>5500</v>
          </cell>
          <cell r="M59" t="str">
            <v>PAGO VIATICO A SANTO DOMINGO, MES DE DICIEMBRE 2021,  Y ENERO 2022 VER ANEXO.</v>
          </cell>
        </row>
        <row r="60">
          <cell r="C60" t="str">
            <v>DEILIS DE OLEO MONTERO</v>
          </cell>
          <cell r="D60" t="str">
            <v>26079931039</v>
          </cell>
          <cell r="E60">
            <v>44642</v>
          </cell>
          <cell r="L60">
            <v>5100</v>
          </cell>
          <cell r="M60" t="str">
            <v>PAGO VIATICO A SANTO DOMINGO, MES DE DICIEMBRE 2021,  Y ENERO 2022 VER ANEXO.</v>
          </cell>
        </row>
        <row r="61">
          <cell r="C61" t="str">
            <v>SRA IRENE ESPERANZA MORA ADAMES</v>
          </cell>
          <cell r="D61" t="str">
            <v>26079939680</v>
          </cell>
          <cell r="E61">
            <v>44642</v>
          </cell>
          <cell r="L61">
            <v>2750</v>
          </cell>
          <cell r="M61" t="str">
            <v>PAGO VIATICO A SANTO DOMINGO, MES DE DICIEMBRE 2021, VER ANEXO.</v>
          </cell>
        </row>
        <row r="62">
          <cell r="C62" t="str">
            <v>ZORAIDA SANCHEZ MELO</v>
          </cell>
          <cell r="D62" t="str">
            <v>26079960445</v>
          </cell>
          <cell r="E62">
            <v>44642</v>
          </cell>
          <cell r="L62">
            <v>2750</v>
          </cell>
          <cell r="M62" t="str">
            <v>PAGO VIATICO A SANTO DOMINGO, MES DE DICIEMBRE 2021, VER ANEXO.</v>
          </cell>
        </row>
        <row r="63">
          <cell r="C63" t="str">
            <v>FAVIOLA MATEO</v>
          </cell>
          <cell r="D63" t="str">
            <v>26079969319</v>
          </cell>
          <cell r="E63">
            <v>44642</v>
          </cell>
          <cell r="L63">
            <v>2750</v>
          </cell>
          <cell r="M63" t="str">
            <v>PAGO VIATICO A SANTO DOMINGO, MES DE DICIEMBRE 2021, VER ANEXO.</v>
          </cell>
        </row>
        <row r="64">
          <cell r="C64" t="str">
            <v>GERALDINA BENZAN QUITERIO</v>
          </cell>
          <cell r="D64" t="str">
            <v>26079979010</v>
          </cell>
          <cell r="E64">
            <v>44642</v>
          </cell>
          <cell r="L64">
            <v>8250</v>
          </cell>
          <cell r="M64" t="str">
            <v>PAGO VIATICO A SANTO DOMINGO, MES DE DICIEMBRE 2021,  Y ENERO 2022 VER ANEXO.</v>
          </cell>
        </row>
        <row r="65">
          <cell r="C65" t="str">
            <v xml:space="preserve">TRANSFERENCIA </v>
          </cell>
          <cell r="D65" t="str">
            <v>4524000000103</v>
          </cell>
          <cell r="E65">
            <v>44645</v>
          </cell>
          <cell r="F65">
            <v>361965</v>
          </cell>
          <cell r="M65" t="str">
            <v>TRANSFERENCIA  POR FACTURACION CENTRO DIAGNOSTICO</v>
          </cell>
        </row>
        <row r="66">
          <cell r="C66" t="str">
            <v>ARIEL PEREZ REYES</v>
          </cell>
          <cell r="D66" t="str">
            <v>25661</v>
          </cell>
          <cell r="E66">
            <v>44648</v>
          </cell>
          <cell r="L66">
            <v>5000</v>
          </cell>
          <cell r="M66" t="str">
            <v>PAGO CORRESPONDIENTE AL MES DE MARZO 2022, A MENSAJERO ZONA EL CERCADO SAN JUAN.</v>
          </cell>
        </row>
        <row r="67">
          <cell r="C67" t="str">
            <v xml:space="preserve">ARELIS FIGUERERO </v>
          </cell>
          <cell r="D67" t="str">
            <v>25662</v>
          </cell>
          <cell r="E67">
            <v>44648</v>
          </cell>
          <cell r="L67">
            <v>5000</v>
          </cell>
          <cell r="M67" t="str">
            <v>PAGO CORRESPONDIENTE AL MES DE MARZO 2022, A CONSERJE UNAP JINOVA  SAN JUAN.</v>
          </cell>
        </row>
        <row r="68">
          <cell r="C68" t="str">
            <v>ANGELA OLIVO MONTERO</v>
          </cell>
          <cell r="D68" t="str">
            <v>25663</v>
          </cell>
          <cell r="E68">
            <v>44648</v>
          </cell>
          <cell r="L68">
            <v>5000</v>
          </cell>
          <cell r="M68" t="str">
            <v>PAGO CORRESPONDIENTE AL MES DE MARZO 2022, A CONSERJE CPN VALLEJUELO  SAN JUAN.</v>
          </cell>
        </row>
        <row r="69">
          <cell r="C69" t="str">
            <v xml:space="preserve">ANTONIO DE LOS SANTOS </v>
          </cell>
          <cell r="D69" t="str">
            <v>25664</v>
          </cell>
          <cell r="E69">
            <v>44648</v>
          </cell>
          <cell r="L69">
            <v>5000</v>
          </cell>
          <cell r="M69" t="str">
            <v>PAGO CORRESPONDIENTE AL MES DE MARZO 2022, A  CONSERJE CPN VILLA CORAZON  AZUA.</v>
          </cell>
        </row>
        <row r="70">
          <cell r="C70" t="str">
            <v>ANTONIA ROSANNY AGRAMONTE PUJOLS</v>
          </cell>
          <cell r="D70" t="str">
            <v>25665</v>
          </cell>
          <cell r="E70">
            <v>44648</v>
          </cell>
          <cell r="L70">
            <v>5000</v>
          </cell>
          <cell r="M70" t="str">
            <v>PAGO CORRESPONDIENTE AL MES DE MARZO 2022, A  CONSERJE UNAP ARROYO COLORADO  AZUA.</v>
          </cell>
        </row>
        <row r="71">
          <cell r="C71" t="str">
            <v xml:space="preserve">ANYI PAOLA QUEZASA AYBAR </v>
          </cell>
          <cell r="D71" t="str">
            <v>25666</v>
          </cell>
          <cell r="E71">
            <v>44648</v>
          </cell>
          <cell r="L71">
            <v>10000</v>
          </cell>
          <cell r="M71" t="str">
            <v>PAGO CORRESPONDIENTE AL MES DE MARZO 2022, A  DIGITADORA ZONA EL CERCADO SAN JUAN.</v>
          </cell>
        </row>
        <row r="72">
          <cell r="C72" t="str">
            <v>ANDERXON RICARDO LIMIER SUERO</v>
          </cell>
          <cell r="D72" t="str">
            <v>25667</v>
          </cell>
          <cell r="E72">
            <v>44648</v>
          </cell>
          <cell r="L72">
            <v>20000</v>
          </cell>
          <cell r="M72" t="str">
            <v>PAGO CORRESPONDIENTE AL MES DE MARZO 2022, A  MECANICO OFICINA REGIONAL SAN JUAN.</v>
          </cell>
        </row>
        <row r="73">
          <cell r="C73" t="str">
            <v>BOLIVAR MONTERO</v>
          </cell>
          <cell r="D73" t="str">
            <v>25668</v>
          </cell>
          <cell r="E73">
            <v>44648</v>
          </cell>
          <cell r="L73">
            <v>10000</v>
          </cell>
          <cell r="M73" t="str">
            <v>PAGO CORRESPONDIENTE AL MES DE MARZO 2022, A  SERENO CPN JORGILLO SAN JUAN.</v>
          </cell>
        </row>
        <row r="74">
          <cell r="C74" t="str">
            <v>BRAIAN D MORA RAMIREZ</v>
          </cell>
          <cell r="D74" t="str">
            <v>25669</v>
          </cell>
          <cell r="E74">
            <v>44648</v>
          </cell>
          <cell r="L74">
            <v>10000</v>
          </cell>
          <cell r="M74" t="str">
            <v xml:space="preserve">PAGO CORRESPONDIENTE AL MES DE MARZO 2022, A  VIGILANTE CENTRO DIAGNOSTICO AZUA </v>
          </cell>
        </row>
        <row r="75">
          <cell r="C75" t="str">
            <v>BENAIDA RAMIREZ</v>
          </cell>
          <cell r="D75" t="str">
            <v>25670</v>
          </cell>
          <cell r="E75">
            <v>44648</v>
          </cell>
          <cell r="L75">
            <v>5000</v>
          </cell>
          <cell r="M75" t="str">
            <v>PAGO CORRESPONDIENTE AL MES DE MARZO 2022, A  CONSERJE CPN EL CACHEO SAN JUAN.</v>
          </cell>
        </row>
        <row r="76">
          <cell r="C76" t="str">
            <v>BREIDY RAMIREZ</v>
          </cell>
          <cell r="D76" t="str">
            <v>25671</v>
          </cell>
          <cell r="E76">
            <v>44648</v>
          </cell>
          <cell r="L76">
            <v>6000</v>
          </cell>
          <cell r="M76" t="str">
            <v>PAGO CORRESPONDIENTE AL MES DE MARZO 2022, A  TECNICO MANT. DE VEHICULOS OFICINA REGIONAL SAN JUAN.</v>
          </cell>
        </row>
        <row r="77">
          <cell r="C77" t="str">
            <v>CARLOS GARCIA</v>
          </cell>
          <cell r="D77" t="str">
            <v>25672</v>
          </cell>
          <cell r="E77">
            <v>44648</v>
          </cell>
          <cell r="L77">
            <v>12000</v>
          </cell>
          <cell r="M77" t="str">
            <v>PAGO CORRESPONDIENTE AL MES DE MARZO 2022, A  DIGITADOR GERENCIA DE AREA II SAN JUA.</v>
          </cell>
        </row>
        <row r="78">
          <cell r="C78" t="str">
            <v>CARLOS PEREZ</v>
          </cell>
          <cell r="D78" t="str">
            <v>25673</v>
          </cell>
          <cell r="E78">
            <v>44648</v>
          </cell>
          <cell r="L78">
            <v>5000</v>
          </cell>
          <cell r="M78" t="str">
            <v>PAGO CORRESPONDIENTE AL MES DE MARZO 2022, A  VIGILANTE CPN EL ROSARIO AZUA.</v>
          </cell>
        </row>
        <row r="79">
          <cell r="C79" t="str">
            <v>CARLOS AUGUSTO VICIOSO</v>
          </cell>
          <cell r="D79" t="str">
            <v>25674</v>
          </cell>
          <cell r="E79">
            <v>44648</v>
          </cell>
          <cell r="L79">
            <v>10000</v>
          </cell>
          <cell r="M79" t="str">
            <v>PAGO CORRESPONDIENTE AL MES DE MARZO 2022, A  VIGILANTE CPN EL LLANA DE ELIAS PIÑA.</v>
          </cell>
        </row>
        <row r="80">
          <cell r="C80" t="str">
            <v>CARMEN RAMIREZ</v>
          </cell>
          <cell r="D80" t="str">
            <v>25675</v>
          </cell>
          <cell r="E80">
            <v>44648</v>
          </cell>
          <cell r="L80">
            <v>5000</v>
          </cell>
          <cell r="M80" t="str">
            <v>PAGO CORRESPONDIENTE AL MES DE MARZO 2022, A  CONSERJE CPN VILLA CORAZON DE JESUS AZUA.</v>
          </cell>
        </row>
        <row r="81">
          <cell r="C81" t="str">
            <v xml:space="preserve">CRISTINO DE LEON PIÑA </v>
          </cell>
          <cell r="D81" t="str">
            <v>25676</v>
          </cell>
          <cell r="E81">
            <v>44648</v>
          </cell>
          <cell r="L81">
            <v>5000</v>
          </cell>
          <cell r="M81" t="str">
            <v>PAGO CORRESPONDIENTE AL MES DE MARZO 2022, A  VIGILANTE CPN HINGEÑITO SAN JUAN..</v>
          </cell>
        </row>
        <row r="82">
          <cell r="C82" t="str">
            <v>CRSTEL DEL MILAGROS CARRASCO</v>
          </cell>
          <cell r="D82" t="str">
            <v>25677</v>
          </cell>
          <cell r="E82">
            <v>44648</v>
          </cell>
          <cell r="L82">
            <v>10000</v>
          </cell>
          <cell r="M82" t="str">
            <v>PAGO CORRESPONDIENTE AL MES DE MARZO 2022,  A DIGITADORA GERENCIA DE AREA 1 AZUA .</v>
          </cell>
        </row>
        <row r="83">
          <cell r="C83" t="str">
            <v>CRISTINA EUFRACIA RODRIGUEZ</v>
          </cell>
          <cell r="D83" t="str">
            <v>25678</v>
          </cell>
          <cell r="E83">
            <v>44648</v>
          </cell>
          <cell r="L83">
            <v>5000</v>
          </cell>
          <cell r="M83" t="str">
            <v>PAGO CORRESPONDIENTE AL MES DE MARZO 2022, A  CONSERJE CPN VILLA OCOA  AZUA.</v>
          </cell>
        </row>
        <row r="84">
          <cell r="C84" t="str">
            <v>CLAUDIO CASTILLO ANGOMAS</v>
          </cell>
          <cell r="D84" t="str">
            <v>25679</v>
          </cell>
          <cell r="E84">
            <v>44648</v>
          </cell>
          <cell r="L84">
            <v>5300</v>
          </cell>
          <cell r="M84" t="str">
            <v>PAGO CORRESPONDIENTE AL MES DE MARZO 2022, A  VIGILANTE CPN LA GUAMA  AZUA.</v>
          </cell>
        </row>
        <row r="85">
          <cell r="C85" t="str">
            <v>DEMERIO MONTERO</v>
          </cell>
          <cell r="D85" t="str">
            <v>25680</v>
          </cell>
          <cell r="E85">
            <v>44648</v>
          </cell>
          <cell r="L85">
            <v>5000</v>
          </cell>
          <cell r="M85" t="str">
            <v>PAGO CORRESPONDIENTE AL MES DE MARZO 2022, A VIGILANTE CPN SAN JUAN.</v>
          </cell>
        </row>
        <row r="86">
          <cell r="C86" t="str">
            <v>ELSA MARGARITA BRITO</v>
          </cell>
          <cell r="D86" t="str">
            <v>25681</v>
          </cell>
          <cell r="E86">
            <v>44648</v>
          </cell>
          <cell r="L86">
            <v>20000</v>
          </cell>
          <cell r="M86" t="str">
            <v>PAGO CORRESPONDIENTE AL MES DE MARZO 2022, A BIOANALISTA CENTRO DIAGNOSTICO AZUA .</v>
          </cell>
        </row>
        <row r="87">
          <cell r="C87" t="str">
            <v>ESTEFANIA NOVA</v>
          </cell>
          <cell r="D87" t="str">
            <v>25682</v>
          </cell>
          <cell r="E87">
            <v>44648</v>
          </cell>
          <cell r="L87">
            <v>5000</v>
          </cell>
          <cell r="M87" t="str">
            <v>PAGO CORRESPONDIENTE AL MES DE MARZO 2022, A  CONSERJE  CPN PUEBLO VIEJO  AZUA .</v>
          </cell>
        </row>
        <row r="88">
          <cell r="C88" t="str">
            <v xml:space="preserve">EZEQUIER MONTERO </v>
          </cell>
          <cell r="D88" t="str">
            <v>25683</v>
          </cell>
          <cell r="E88">
            <v>44648</v>
          </cell>
          <cell r="L88">
            <v>10000</v>
          </cell>
          <cell r="M88" t="str">
            <v>PAGO CORRESPONDIENTE AL MES DE MARZO 2022, A VIGILANTE ALMACEN  SAN JUAN.</v>
          </cell>
        </row>
        <row r="89">
          <cell r="C89" t="str">
            <v>ELIO VALLEJO</v>
          </cell>
          <cell r="D89" t="str">
            <v>25684</v>
          </cell>
          <cell r="E89">
            <v>44648</v>
          </cell>
          <cell r="L89">
            <v>2666</v>
          </cell>
          <cell r="M89" t="str">
            <v>PAGO CORRESPONDIENTE AL MES DE MARZO 2022,  A CHOFER OFICINA SAN JUAN.</v>
          </cell>
        </row>
        <row r="90">
          <cell r="C90" t="str">
            <v>FAUSTO MONTERO</v>
          </cell>
          <cell r="D90" t="str">
            <v>25685</v>
          </cell>
          <cell r="E90">
            <v>44648</v>
          </cell>
          <cell r="L90">
            <v>8000</v>
          </cell>
          <cell r="M90" t="str">
            <v>PAGO CORRESPONDIENTE AL MES DE MARZO 2022, A VIGILANTE CPN MIRADOR NORTE  SAN JUAN.</v>
          </cell>
        </row>
        <row r="91">
          <cell r="C91" t="str">
            <v>FELIX RAMIREZ</v>
          </cell>
          <cell r="D91" t="str">
            <v>25686</v>
          </cell>
          <cell r="E91">
            <v>44648</v>
          </cell>
          <cell r="L91">
            <v>10000</v>
          </cell>
          <cell r="M91" t="str">
            <v>PAGO CORRESPONDIENTE AL MES DE MARZO 2022, A JARDINERO CENTRO DIAGNOSTICO   SAN JUAN.</v>
          </cell>
        </row>
        <row r="92">
          <cell r="C92" t="str">
            <v>FELICITO PEREZ</v>
          </cell>
          <cell r="D92" t="str">
            <v>25687</v>
          </cell>
          <cell r="E92">
            <v>44648</v>
          </cell>
          <cell r="L92">
            <v>5000</v>
          </cell>
          <cell r="M92" t="str">
            <v>PAGO CORRESPONDIENTE AL MES DE MARZO 2022, A VIGILANTE CPN LOS JOVILLOS AZUA.</v>
          </cell>
        </row>
        <row r="93">
          <cell r="C93" t="str">
            <v>FRANCISCO DE LOS SANTO</v>
          </cell>
          <cell r="D93" t="str">
            <v>25688</v>
          </cell>
          <cell r="E93">
            <v>44648</v>
          </cell>
          <cell r="L93">
            <v>10000</v>
          </cell>
          <cell r="M93" t="str">
            <v>PAGO CORRESPONDIENTE AL MES DE MARZO 2022, A VIGILANTE CPN MACASIAS ELIAS PIÑA</v>
          </cell>
        </row>
        <row r="94">
          <cell r="C94" t="str">
            <v xml:space="preserve">GREGORIO RAMIREZ </v>
          </cell>
          <cell r="D94" t="str">
            <v>25689</v>
          </cell>
          <cell r="E94">
            <v>44648</v>
          </cell>
          <cell r="L94">
            <v>5000</v>
          </cell>
          <cell r="M94" t="str">
            <v>PAGO CORRESPONDIENTE AL MES DE MARZO 2022, A VIGILANTE CPN LOS JOVILLOS AZUA.</v>
          </cell>
        </row>
        <row r="95">
          <cell r="C95" t="str">
            <v>GLENY MASSIELL BATISTA</v>
          </cell>
          <cell r="D95" t="str">
            <v>25690</v>
          </cell>
          <cell r="E95">
            <v>44648</v>
          </cell>
          <cell r="L95">
            <v>5000</v>
          </cell>
          <cell r="M95" t="str">
            <v>PAGO CORRESPONDIENTE AL MES DE MARZO 2022, A CONSERJE GERENCI A DE AREA AZUA.</v>
          </cell>
        </row>
        <row r="96">
          <cell r="C96" t="str">
            <v>RIKI ANTONIO PEÑA</v>
          </cell>
          <cell r="D96" t="str">
            <v>25691</v>
          </cell>
          <cell r="E96">
            <v>44648</v>
          </cell>
          <cell r="L96">
            <v>10000</v>
          </cell>
          <cell r="M96" t="str">
            <v>PAGO CORRESPONDIENTE AL MES DE MARZO 2022, A PLOMERO OFICINA REGIONAL.</v>
          </cell>
        </row>
        <row r="97">
          <cell r="C97" t="str">
            <v>JEISON ISAC AYBAR</v>
          </cell>
          <cell r="D97" t="str">
            <v>25692</v>
          </cell>
          <cell r="E97">
            <v>44648</v>
          </cell>
          <cell r="L97">
            <v>10000</v>
          </cell>
          <cell r="M97" t="str">
            <v>PAGO CORRESPONDIENTE AL MES DE MARZO 2022, A DIGITADOR GERENCIA DE AREA II SAN JUAN</v>
          </cell>
        </row>
        <row r="98">
          <cell r="C98" t="str">
            <v xml:space="preserve">JOSE MANUEL DE LOS SANTOS </v>
          </cell>
          <cell r="D98" t="str">
            <v>25693</v>
          </cell>
          <cell r="E98">
            <v>44648</v>
          </cell>
          <cell r="L98">
            <v>5000</v>
          </cell>
          <cell r="M98" t="str">
            <v>PAGO CORRESPONDIENTE AL MES DE MARZO 2022, A VIGILANTE CPN QUIJAQUIETA SAN JUAN.</v>
          </cell>
        </row>
        <row r="99">
          <cell r="C99" t="str">
            <v>JOSE SANTO RAMIREZ</v>
          </cell>
          <cell r="D99" t="str">
            <v>25694</v>
          </cell>
          <cell r="E99">
            <v>44648</v>
          </cell>
          <cell r="L99">
            <v>15000</v>
          </cell>
          <cell r="M99" t="str">
            <v>PAGO CORRESPONDIENTE AL MES DE MARZO 2022, A VIGILANTE CPN EL CACHEO  SAN JUAN.</v>
          </cell>
        </row>
        <row r="100">
          <cell r="C100" t="str">
            <v>JORGE LUIS FIGUEREO</v>
          </cell>
          <cell r="D100" t="str">
            <v>25695</v>
          </cell>
          <cell r="E100">
            <v>44648</v>
          </cell>
          <cell r="L100">
            <v>10000</v>
          </cell>
          <cell r="M100" t="str">
            <v>PAGO CORRESPONDIENTE AL MES DE MARZO 2022, A VIGILANTE CPN LAS DELICIAS.</v>
          </cell>
        </row>
        <row r="101">
          <cell r="C101" t="str">
            <v>JULIO FLORENTINO</v>
          </cell>
          <cell r="D101" t="str">
            <v>25696</v>
          </cell>
          <cell r="E101">
            <v>44648</v>
          </cell>
          <cell r="L101">
            <v>5000</v>
          </cell>
          <cell r="M101" t="str">
            <v>PAGO CORRESPONDIENTE AL MES DE MARZO 2022, A VIGILANTE CPN LAS CHARCAS.</v>
          </cell>
        </row>
        <row r="102">
          <cell r="C102" t="str">
            <v>LOURDE PEREZ</v>
          </cell>
          <cell r="D102" t="str">
            <v>25697</v>
          </cell>
          <cell r="E102">
            <v>44648</v>
          </cell>
          <cell r="L102">
            <v>10000</v>
          </cell>
          <cell r="M102" t="str">
            <v>PAGO CORRESPONDIENTE AL MES DE MARZO 2022, A VIGILANTE CPN MACASIA ELIAS PIÑA.</v>
          </cell>
        </row>
        <row r="103">
          <cell r="C103" t="str">
            <v>LUZ ELIANA BAEZ</v>
          </cell>
          <cell r="D103" t="str">
            <v>25698</v>
          </cell>
          <cell r="E103">
            <v>44648</v>
          </cell>
          <cell r="L103">
            <v>5000</v>
          </cell>
          <cell r="M103" t="str">
            <v>PAGO CORRESPONDIENTE AL MES DE MARZO 2022, A CONSERJE  CPN HATO NUEVO SAN JUAN.</v>
          </cell>
        </row>
        <row r="104">
          <cell r="C104" t="str">
            <v>LUIS MIGUEL PEREZ</v>
          </cell>
          <cell r="D104" t="str">
            <v>25699</v>
          </cell>
          <cell r="E104">
            <v>44648</v>
          </cell>
          <cell r="L104">
            <v>5000</v>
          </cell>
          <cell r="M104" t="str">
            <v>PAGO CORRESPONDIENTE AL MES DE MARZO 2022, A VIGILANTE UNAP LOS GRINGOS SAN JUAN.</v>
          </cell>
        </row>
        <row r="105">
          <cell r="C105" t="str">
            <v>JOHANNY JOHANSEL LARA</v>
          </cell>
          <cell r="D105" t="str">
            <v>25700</v>
          </cell>
          <cell r="E105">
            <v>44648</v>
          </cell>
          <cell r="L105">
            <v>10000</v>
          </cell>
          <cell r="M105" t="str">
            <v>PAGO CORRESPONDIENTE AL MES DE MARZO 2022, A  PLOMERO ELECTRICISTA GERENCIA DE AREA I AZUA.</v>
          </cell>
        </row>
        <row r="106">
          <cell r="C106" t="str">
            <v>JULIO CESAR ENCARNACION</v>
          </cell>
          <cell r="D106" t="str">
            <v>25701</v>
          </cell>
          <cell r="E106">
            <v>44648</v>
          </cell>
          <cell r="L106">
            <v>15000</v>
          </cell>
          <cell r="M106" t="str">
            <v>PAGO CORRESPONDIENTE AL MES DE MARZO 2022, A  ENCARGADO DE REDES SOCIALES OFICINA REGIONAL SAN JUAN.</v>
          </cell>
        </row>
        <row r="107">
          <cell r="C107" t="str">
            <v>MARIA XIOMARA GARCIA</v>
          </cell>
          <cell r="D107" t="str">
            <v>25702</v>
          </cell>
          <cell r="E107">
            <v>44648</v>
          </cell>
          <cell r="L107">
            <v>5000</v>
          </cell>
          <cell r="M107" t="str">
            <v>PAGO CORRESPONDIENTE AL MES DE MARZO 2022, A  CONSERJE CPN SANTA ANA AZUA.</v>
          </cell>
        </row>
        <row r="108">
          <cell r="C108" t="str">
            <v>MODESTO SNTONIO SANTA</v>
          </cell>
          <cell r="D108" t="str">
            <v>25703</v>
          </cell>
          <cell r="E108">
            <v>44648</v>
          </cell>
          <cell r="L108">
            <v>5000</v>
          </cell>
          <cell r="M108" t="str">
            <v>PAGO CORRESPONDIENTE AL MES DE MARZO 2022, A VIGILANTE CPN ANSONIA AZUA..</v>
          </cell>
        </row>
        <row r="109">
          <cell r="C109" t="str">
            <v xml:space="preserve">MIGUEL ANGEL ENCARNACION </v>
          </cell>
          <cell r="D109" t="str">
            <v>25704</v>
          </cell>
          <cell r="E109">
            <v>44648</v>
          </cell>
          <cell r="L109">
            <v>10000</v>
          </cell>
          <cell r="M109" t="str">
            <v>PAGO CORRESPONDIENTE AL MES DE MARZO 2022, A VIGILANTE CPN  CARRIZAR ELIAS PIÑA..</v>
          </cell>
        </row>
        <row r="110">
          <cell r="C110" t="str">
            <v>MANUEL ANIBAL BELTRE</v>
          </cell>
          <cell r="D110" t="str">
            <v>25705</v>
          </cell>
          <cell r="E110">
            <v>44648</v>
          </cell>
          <cell r="L110">
            <v>5000</v>
          </cell>
          <cell r="M110" t="str">
            <v>PAGO CORRESPONDIENTE AL MES DE MARZO 2022, A VIGILANTE CPN  MAJAGUAL AZUA.</v>
          </cell>
        </row>
        <row r="111">
          <cell r="C111" t="str">
            <v>MANUEL ANTONIO VALENZUELA</v>
          </cell>
          <cell r="D111" t="str">
            <v>25706</v>
          </cell>
          <cell r="E111">
            <v>44648</v>
          </cell>
          <cell r="L111">
            <v>5500</v>
          </cell>
          <cell r="M111" t="str">
            <v>PAGO CORRESPONDIENTE AL MES DE MARZO 2022, A SEGURIDAD OFICINA REGIONAL SAN JUAN.</v>
          </cell>
        </row>
        <row r="112">
          <cell r="C112" t="str">
            <v>MANUEL ANTONIO MONTERO ROA</v>
          </cell>
          <cell r="D112" t="str">
            <v>25707</v>
          </cell>
          <cell r="E112">
            <v>44648</v>
          </cell>
          <cell r="L112">
            <v>10000</v>
          </cell>
          <cell r="M112" t="str">
            <v>PAGO CORRESPONDIENTE AL MES DE MARZO 2022, A VIGILANTE  CENTRO DE DIAGNOSTICO SAN JUAN</v>
          </cell>
        </row>
        <row r="113">
          <cell r="C113" t="str">
            <v>MANUELA  MORETA</v>
          </cell>
          <cell r="D113" t="str">
            <v>25708</v>
          </cell>
          <cell r="E113">
            <v>44648</v>
          </cell>
          <cell r="L113">
            <v>10000</v>
          </cell>
          <cell r="M113" t="str">
            <v>PAGO CORRESPONDIENTE AL MES DE MARZO 2022, A AUXILIAR  DE ENFERMERIA CPN SABANA LARGA ELIAS PIÑA</v>
          </cell>
        </row>
        <row r="114">
          <cell r="C114" t="str">
            <v xml:space="preserve">NORMA LUISA  SAYAS </v>
          </cell>
          <cell r="D114" t="str">
            <v>25709</v>
          </cell>
          <cell r="E114">
            <v>44648</v>
          </cell>
          <cell r="L114">
            <v>10000</v>
          </cell>
          <cell r="M114" t="str">
            <v>PAGO CORRESPONDIENTE AL MES DE MARZO 2022, A PROMOTORA CPN LAS VARIAS AZUA.</v>
          </cell>
        </row>
        <row r="115">
          <cell r="C115" t="str">
            <v>PASCUAL RODRIGUEZ</v>
          </cell>
          <cell r="D115" t="str">
            <v>25710</v>
          </cell>
          <cell r="E115">
            <v>44648</v>
          </cell>
          <cell r="L115">
            <v>7000</v>
          </cell>
          <cell r="M115" t="str">
            <v>PAGO CORRESPONDIENTE AL MES DE MARZO 2022, A SERENO CPN EL CACHEO SAN JUAN.</v>
          </cell>
        </row>
        <row r="116">
          <cell r="C116" t="str">
            <v>PEDRO OTAÑO</v>
          </cell>
          <cell r="D116" t="str">
            <v>25711</v>
          </cell>
          <cell r="E116">
            <v>44648</v>
          </cell>
          <cell r="L116">
            <v>5000</v>
          </cell>
          <cell r="M116" t="str">
            <v>PAGO CORRESPONDIENTE AL MES DE MARZO 2022, A VIGILANTE LA COLONIA EL CERCADO  SAN JUAN.</v>
          </cell>
        </row>
        <row r="117">
          <cell r="C117" t="str">
            <v>PADRO ANTONIO JIMENEZ</v>
          </cell>
          <cell r="D117" t="str">
            <v>25712</v>
          </cell>
          <cell r="E117">
            <v>44648</v>
          </cell>
          <cell r="L117">
            <v>5000</v>
          </cell>
          <cell r="M117" t="str">
            <v>PAGO CORRESPONDIENTE AL MES DE MARZO 2022, A VIGILANTE CPN VILLA OCOA AZUA.</v>
          </cell>
        </row>
        <row r="118">
          <cell r="C118" t="str">
            <v>PEDRO PABLO SANTANA</v>
          </cell>
          <cell r="D118" t="str">
            <v>25713</v>
          </cell>
          <cell r="E118">
            <v>44648</v>
          </cell>
          <cell r="L118">
            <v>5000</v>
          </cell>
          <cell r="M118" t="str">
            <v>PAGO CORRESPONDIENTE AL MES DE MARZO 2022, A VIGILANTE CPN  LOS  PARCELEROS AZUA..</v>
          </cell>
        </row>
        <row r="119">
          <cell r="C119" t="str">
            <v>INECENCIO MONTERO</v>
          </cell>
          <cell r="D119" t="str">
            <v>25714</v>
          </cell>
          <cell r="E119">
            <v>44648</v>
          </cell>
          <cell r="L119">
            <v>5000</v>
          </cell>
          <cell r="M119" t="str">
            <v>PAGO CORRESPONDIENTE AL MES DE MARZO 2022, A VIGILANTE CPN CORBANO NORTE SAN JUAN.</v>
          </cell>
        </row>
        <row r="120">
          <cell r="C120" t="str">
            <v>LEONADYS VAN-TROY FARIAS</v>
          </cell>
          <cell r="D120" t="str">
            <v>25715</v>
          </cell>
          <cell r="E120">
            <v>44648</v>
          </cell>
          <cell r="L120">
            <v>10000</v>
          </cell>
          <cell r="M120" t="str">
            <v>PAGO CORRESPONDIENTE AL MES DE MARZO 2022, A  PLOMERO/ELECTRISCITA OFICINA REGIONAL SAN JUAN.</v>
          </cell>
        </row>
        <row r="121">
          <cell r="C121" t="str">
            <v>OLIVER CABRERA</v>
          </cell>
          <cell r="D121" t="str">
            <v>25716</v>
          </cell>
          <cell r="E121">
            <v>44648</v>
          </cell>
          <cell r="L121">
            <v>5000</v>
          </cell>
          <cell r="M121" t="str">
            <v>PAGO CORRESPONDIENTE AL MES DE MARZO 2022, A VIGILANTE CPN LA FLORIDA  SAN JUAN.</v>
          </cell>
        </row>
        <row r="122">
          <cell r="C122" t="str">
            <v>ONEIDO ENCARNACION</v>
          </cell>
          <cell r="D122" t="str">
            <v>25717</v>
          </cell>
          <cell r="E122">
            <v>44648</v>
          </cell>
          <cell r="L122">
            <v>5000</v>
          </cell>
          <cell r="M122" t="str">
            <v>PAGO CORRESPONDIENTE AL MES DE MARZO 2022, A VIGILANTE CPN DERRUMBADERO  SAN JUAN.</v>
          </cell>
        </row>
        <row r="123">
          <cell r="C123" t="str">
            <v>RAFAELDANILO RODRIGUEZ</v>
          </cell>
          <cell r="D123" t="str">
            <v>25718</v>
          </cell>
          <cell r="E123">
            <v>44648</v>
          </cell>
          <cell r="L123">
            <v>5000</v>
          </cell>
          <cell r="M123" t="str">
            <v>PAGO CORRESPONDIENTE AL MES DE MARZO 2022, A VIGILANTE CPN HATILLO AZUA.</v>
          </cell>
        </row>
        <row r="124">
          <cell r="C124" t="str">
            <v>ROSILY MARIA PEREZ</v>
          </cell>
          <cell r="D124" t="str">
            <v>25719</v>
          </cell>
          <cell r="E124">
            <v>44648</v>
          </cell>
          <cell r="L124">
            <v>5000</v>
          </cell>
          <cell r="M124" t="str">
            <v>PAGO CORRESPONDIENTE AL MES DE MARZO 2022, A  CONSERJE CPN MAJAGUAL AZUA.</v>
          </cell>
        </row>
        <row r="125">
          <cell r="C125" t="str">
            <v>ROSANDY YUCLEHINIA GERALDO</v>
          </cell>
          <cell r="D125" t="str">
            <v>25720</v>
          </cell>
          <cell r="E125">
            <v>44648</v>
          </cell>
          <cell r="L125">
            <v>5000</v>
          </cell>
          <cell r="M125" t="str">
            <v>PAGO CORRESPONDIENTE AL MES DE MARZO 2022, A  CONSERJE CPN ANSONIA AZUA.</v>
          </cell>
        </row>
        <row r="126">
          <cell r="C126" t="str">
            <v>RONSENDO BELTRE</v>
          </cell>
          <cell r="D126" t="str">
            <v>25721</v>
          </cell>
          <cell r="E126">
            <v>44648</v>
          </cell>
          <cell r="L126">
            <v>5000</v>
          </cell>
          <cell r="M126" t="str">
            <v>PAGO CORRESPONDIENTE AL MES DE MARZO 2022, A VIGILANTE  GERENCIA DE ARE II AZUA.</v>
          </cell>
        </row>
        <row r="127">
          <cell r="C127" t="str">
            <v>ROBELIN PEREZ</v>
          </cell>
          <cell r="D127" t="str">
            <v>25722</v>
          </cell>
          <cell r="E127">
            <v>44648</v>
          </cell>
          <cell r="L127">
            <v>9000</v>
          </cell>
          <cell r="M127" t="str">
            <v>PAGO CORRESPONDIENTE AL MES DE MARZO 2022, A  MENSAJERO ZONA II LAS MATAS DE FARFAN SAN JUAN</v>
          </cell>
        </row>
        <row r="128">
          <cell r="C128" t="str">
            <v xml:space="preserve">ROSA ERMINIA DE LEON </v>
          </cell>
          <cell r="D128" t="str">
            <v>25723</v>
          </cell>
          <cell r="E128">
            <v>44648</v>
          </cell>
          <cell r="L128">
            <v>10000</v>
          </cell>
          <cell r="M128" t="str">
            <v>PAGO CORRESPONDIENTE AL MES DE MARZO 2022, A  CONSERJE CPN LOS NEGROS AZUA.</v>
          </cell>
        </row>
        <row r="129">
          <cell r="C129" t="str">
            <v>RUPERTO MORILLO</v>
          </cell>
          <cell r="D129" t="str">
            <v>25724</v>
          </cell>
          <cell r="E129">
            <v>44648</v>
          </cell>
          <cell r="L129">
            <v>5000</v>
          </cell>
          <cell r="M129" t="str">
            <v>PAGO CORRESPONDIENTE AL MES DE MARZO 2022, A VIGILANTE  CPN JORGILLO SAN JUAN.</v>
          </cell>
        </row>
        <row r="130">
          <cell r="C130" t="str">
            <v>RUDDY D OLEO MONTERO</v>
          </cell>
          <cell r="D130" t="str">
            <v>25725</v>
          </cell>
          <cell r="E130">
            <v>44648</v>
          </cell>
          <cell r="L130">
            <v>5000</v>
          </cell>
          <cell r="M130" t="str">
            <v>PAGO CORRESPONDIENTE AL MES DE MARZO 2022, A VIGILANTE  UNAP LA NAVAJA SAN JUAN.</v>
          </cell>
        </row>
        <row r="131">
          <cell r="C131" t="str">
            <v>VICTORIA RODRIGUEZ</v>
          </cell>
          <cell r="D131" t="str">
            <v>25726</v>
          </cell>
          <cell r="E131">
            <v>44648</v>
          </cell>
          <cell r="L131">
            <v>5000</v>
          </cell>
          <cell r="M131" t="str">
            <v>PAGO CORRESPONDIENTE AL MES DE MARZO 2022, A  CONSERJE UNAP LA NAVAJA SAN JUAN.</v>
          </cell>
        </row>
        <row r="132">
          <cell r="C132" t="str">
            <v>MARCIANO SANCHEZ</v>
          </cell>
          <cell r="D132" t="str">
            <v>25727</v>
          </cell>
          <cell r="E132">
            <v>44648</v>
          </cell>
          <cell r="L132">
            <v>5000</v>
          </cell>
          <cell r="M132" t="str">
            <v>PAGO CORRESPONDIENTE AL MES DE MARZO 2022, A VIGILANTE  CPN VILLA LIBERACION SAN JUAN.</v>
          </cell>
        </row>
        <row r="133">
          <cell r="C133" t="str">
            <v>MARIA BELTRE</v>
          </cell>
          <cell r="D133" t="str">
            <v>25728</v>
          </cell>
          <cell r="E133">
            <v>44648</v>
          </cell>
          <cell r="L133">
            <v>5000</v>
          </cell>
          <cell r="M133" t="str">
            <v>PAGO CORRESPONDIENTE AL MES DE MARZO 2022, A  CONSERJE CPN FINCA 6 AZUA.</v>
          </cell>
        </row>
        <row r="134">
          <cell r="C134" t="str">
            <v>MANUEL ANTONIO MENDEZ</v>
          </cell>
          <cell r="D134" t="str">
            <v>25729</v>
          </cell>
          <cell r="E134">
            <v>44648</v>
          </cell>
          <cell r="L134">
            <v>5000</v>
          </cell>
          <cell r="M134" t="str">
            <v>PAGO CORRESPONDIENTE AL MES DE MARZO 2022, A VIGILANTE  CPN LAS YAYAS AZUA.</v>
          </cell>
        </row>
        <row r="135">
          <cell r="C135" t="str">
            <v>MANUEL CRISTOBAL CASTRO</v>
          </cell>
          <cell r="D135" t="str">
            <v>25730</v>
          </cell>
          <cell r="E135">
            <v>44648</v>
          </cell>
          <cell r="L135">
            <v>4500</v>
          </cell>
          <cell r="M135" t="str">
            <v>PAGO CORRESPONDIENTE AL MES DE MARZO 2022, A SUPERVISOR MALARIA OFICINA REGIONAL SAN JUAN..</v>
          </cell>
        </row>
        <row r="136">
          <cell r="C136" t="str">
            <v>MERCEDITA CESPEDES</v>
          </cell>
          <cell r="D136" t="str">
            <v>25731</v>
          </cell>
          <cell r="E136">
            <v>44648</v>
          </cell>
          <cell r="L136">
            <v>5000</v>
          </cell>
          <cell r="M136" t="str">
            <v>PAGO CORRESPONDIENTE AL MES DE MARZO 2022, A CONSERJE UNAP GANADERO AZUA..</v>
          </cell>
        </row>
        <row r="137">
          <cell r="C137" t="str">
            <v xml:space="preserve">MILAGRO FERNELE DE LA ROSA </v>
          </cell>
          <cell r="D137" t="str">
            <v>25732</v>
          </cell>
          <cell r="E137">
            <v>44648</v>
          </cell>
          <cell r="L137">
            <v>10000</v>
          </cell>
          <cell r="M137" t="str">
            <v>PAGO CORRESPONDIENTE AL MES DE MARZO 2022, A VIGILANTE  UNAP LA GALLERA ELIAS PIÑA.</v>
          </cell>
        </row>
        <row r="138">
          <cell r="C138" t="str">
            <v>MIGUEL ANGEL VICENTE</v>
          </cell>
          <cell r="D138" t="str">
            <v>25733</v>
          </cell>
          <cell r="E138">
            <v>44648</v>
          </cell>
          <cell r="L138">
            <v>18000</v>
          </cell>
          <cell r="M138" t="str">
            <v>PAGO CORRESPONDIENTE AL MES DE MARZO 2022, A VIGILANTE  ARRYO CANO SAN JUAN..</v>
          </cell>
        </row>
        <row r="139">
          <cell r="C139" t="str">
            <v xml:space="preserve">SANTA ROSSO </v>
          </cell>
          <cell r="D139" t="str">
            <v>25734</v>
          </cell>
          <cell r="E139">
            <v>44648</v>
          </cell>
          <cell r="L139">
            <v>5000</v>
          </cell>
          <cell r="M139" t="str">
            <v>PAGO CORRESPONDIENTE AL MES DE MARZO 2022, A CONSERJE CPN VILLARPANDO AZUA..</v>
          </cell>
        </row>
        <row r="140">
          <cell r="C140" t="str">
            <v>NULO</v>
          </cell>
          <cell r="D140" t="str">
            <v>25735</v>
          </cell>
          <cell r="E140">
            <v>44648</v>
          </cell>
          <cell r="L140">
            <v>0</v>
          </cell>
          <cell r="M140" t="str">
            <v>NULO</v>
          </cell>
        </row>
        <row r="141">
          <cell r="C141" t="str">
            <v>YOSANDI FELIZ</v>
          </cell>
          <cell r="D141" t="str">
            <v>25736</v>
          </cell>
          <cell r="E141">
            <v>44648</v>
          </cell>
          <cell r="L141">
            <v>5000</v>
          </cell>
          <cell r="M141" t="str">
            <v>PAGO CORRESPONDIENTE AL MES DE MARZO 2022, A VIGILANTE  CPN FINCA 6 AZUA.</v>
          </cell>
        </row>
        <row r="142">
          <cell r="C142" t="str">
            <v>VENECIA MEDINA</v>
          </cell>
          <cell r="D142" t="str">
            <v>25737</v>
          </cell>
          <cell r="E142">
            <v>44648</v>
          </cell>
          <cell r="L142">
            <v>10000</v>
          </cell>
          <cell r="M142" t="str">
            <v>PAGO CORRESPONDIENTE AL MES DE MARZO 2022, A CONSERJE CPN SABANA LARGA ELIAS PIÑA.</v>
          </cell>
        </row>
        <row r="143">
          <cell r="C143" t="str">
            <v>VICTOR MANUEL PEREZ</v>
          </cell>
          <cell r="D143" t="str">
            <v>25738</v>
          </cell>
          <cell r="E143">
            <v>44648</v>
          </cell>
          <cell r="L143">
            <v>30000</v>
          </cell>
          <cell r="M143" t="str">
            <v>PAGO CORRESPONDIENTE AL MES DE MARZO 2022, A ENC. DEL PROY. SALUD MENTAL CENTRO DIAGNOSITICO SAN JUAN.</v>
          </cell>
        </row>
        <row r="144">
          <cell r="C144" t="str">
            <v>ALAILA DE JESUS DE LA ROSA</v>
          </cell>
          <cell r="D144" t="str">
            <v>25739</v>
          </cell>
          <cell r="E144">
            <v>44648</v>
          </cell>
          <cell r="L144">
            <v>5000</v>
          </cell>
          <cell r="M144" t="str">
            <v>PAGO 15 DIAS TRABAJO REALIZADO DIGITANDO HISTORIA CLINICAS AREA II SAN JUAN</v>
          </cell>
        </row>
        <row r="145">
          <cell r="C145" t="str">
            <v>ALLAN ENMANUEL OLMEDO BELTRE</v>
          </cell>
          <cell r="D145" t="str">
            <v>25740</v>
          </cell>
          <cell r="E145">
            <v>44648</v>
          </cell>
          <cell r="L145">
            <v>5000</v>
          </cell>
          <cell r="M145" t="str">
            <v>PAGO 15 DIAS  TRABAJO REALIZADO DIGITANDO HISTORIA CLINICAS AREA I AZUA.</v>
          </cell>
        </row>
        <row r="146">
          <cell r="C146" t="str">
            <v>ANGEL DEL PILAR PEREZ</v>
          </cell>
          <cell r="D146" t="str">
            <v>25741</v>
          </cell>
          <cell r="E146">
            <v>44648</v>
          </cell>
          <cell r="L146">
            <v>3461</v>
          </cell>
          <cell r="M146" t="str">
            <v>PAGO VACACIONES CORRESPONDIENTE AL AÑO 2021, NO SE LE RENOVO EL CONTRATO, A VIGILANTE CPN PUEBLO VIEJO AZUA,</v>
          </cell>
        </row>
        <row r="147">
          <cell r="C147" t="str">
            <v>ALEXANDER OGANDO MADE</v>
          </cell>
          <cell r="D147" t="str">
            <v>25742</v>
          </cell>
          <cell r="E147">
            <v>44648</v>
          </cell>
          <cell r="L147">
            <v>7000</v>
          </cell>
          <cell r="M147" t="str">
            <v>PAGO 15 DIAS TRABAJO REALIZADO DIGITANDO HISTORIA CLINICAS A DIGITADOR GERENCIA DE  AREA II SAN JUAN</v>
          </cell>
        </row>
        <row r="148">
          <cell r="C148" t="str">
            <v xml:space="preserve">BRAYAN DIAZ DE LOS SANTOS </v>
          </cell>
          <cell r="D148" t="str">
            <v>25743</v>
          </cell>
          <cell r="E148">
            <v>44648</v>
          </cell>
          <cell r="L148">
            <v>5000</v>
          </cell>
          <cell r="M148" t="str">
            <v>PAGO 15 DIAS TRABAJO REALIZADO DIGITANDO HISTORIA CLINICAS DIGITADOR GERENCIA DE  AREA II SAN JUAN</v>
          </cell>
        </row>
        <row r="149">
          <cell r="C149" t="str">
            <v>DAIBELYN PIMENTEL</v>
          </cell>
          <cell r="D149" t="str">
            <v>25744</v>
          </cell>
          <cell r="E149">
            <v>44648</v>
          </cell>
          <cell r="L149">
            <v>5000</v>
          </cell>
          <cell r="M149" t="str">
            <v>PAGO 15 DIAS TRABAJO REALIZADO DIGITANDO HISTORIA CLINICAS DIGITADOR GERENCIA DE  AREA III ELIAS PIÑA</v>
          </cell>
        </row>
        <row r="150">
          <cell r="C150" t="str">
            <v>EVELIN GUEVARA MATEO</v>
          </cell>
          <cell r="D150" t="str">
            <v>25745</v>
          </cell>
          <cell r="E150">
            <v>44648</v>
          </cell>
          <cell r="L150">
            <v>5000</v>
          </cell>
          <cell r="M150" t="str">
            <v>PAGO 15 DIAS TRABAJO REALIZADO DIGITANDO HISTORIA CLINICAS DIGITADOR GERENCIA DE  AREA II SAN JUAN</v>
          </cell>
        </row>
        <row r="151">
          <cell r="C151" t="str">
            <v>EDRA KARLA DE LA CRUZ.</v>
          </cell>
          <cell r="D151" t="str">
            <v>25746</v>
          </cell>
          <cell r="E151">
            <v>44648</v>
          </cell>
          <cell r="L151">
            <v>5000</v>
          </cell>
          <cell r="M151" t="str">
            <v>PAGO 15 DIAS  TRABAJO REALIZADO DIGITANDO HISTORIA CLINICAS A DIGITADOR GERENCIA DE  AREA I AZUA.</v>
          </cell>
        </row>
        <row r="152">
          <cell r="C152" t="str">
            <v>NULO</v>
          </cell>
          <cell r="D152" t="str">
            <v>25747</v>
          </cell>
          <cell r="E152">
            <v>44648</v>
          </cell>
          <cell r="L152">
            <v>0</v>
          </cell>
          <cell r="M152" t="str">
            <v>NULO</v>
          </cell>
        </row>
        <row r="153">
          <cell r="C153" t="str">
            <v>ELMIS ANAITZEL CARVAJAR</v>
          </cell>
          <cell r="D153" t="str">
            <v>25748</v>
          </cell>
          <cell r="E153">
            <v>44648</v>
          </cell>
          <cell r="L153">
            <v>5000</v>
          </cell>
          <cell r="M153" t="str">
            <v>PAGO 15 DIAS  TRABAJO REALIZADO DIGITANDO HISTORIA CLINICAS A DIGITADOR GERENCIA DE  AREA I AZUA.</v>
          </cell>
        </row>
        <row r="154">
          <cell r="C154" t="str">
            <v>ISACAR VALDEZ ENCARNACION</v>
          </cell>
          <cell r="D154" t="str">
            <v>25749</v>
          </cell>
          <cell r="E154">
            <v>44648</v>
          </cell>
          <cell r="L154">
            <v>5000</v>
          </cell>
          <cell r="M154" t="str">
            <v>PAGO 15 DIAS TRABAJO REALIZADO DIGITANDO HISTORIA CLINICAS DIGITADOR GERENCIA DE  AREA II SAN JUAN</v>
          </cell>
        </row>
        <row r="155">
          <cell r="C155" t="str">
            <v>JHON ANDERSON CARVAJAR</v>
          </cell>
          <cell r="D155" t="str">
            <v>25750</v>
          </cell>
          <cell r="E155">
            <v>44648</v>
          </cell>
          <cell r="L155">
            <v>5000</v>
          </cell>
          <cell r="M155" t="str">
            <v>PAGO 15 DIAS TRABAJO REALIZADO DIGITANDO HISTORIA CLINICAS DIGITADOR GERENCIA DE  AREA II SAN JUAN</v>
          </cell>
        </row>
        <row r="156">
          <cell r="C156" t="str">
            <v>JOIFER FELIPE JIMENEZ</v>
          </cell>
          <cell r="D156" t="str">
            <v>25751</v>
          </cell>
          <cell r="E156">
            <v>44648</v>
          </cell>
          <cell r="L156">
            <v>5000</v>
          </cell>
          <cell r="M156" t="str">
            <v>PAGO 15 DIAS  TRABAJO REALIZADO DIGITANDO HISTORIA CLINICAS A DIGITADOR GERENCIA DE  AREA I AZUA.</v>
          </cell>
        </row>
        <row r="157">
          <cell r="C157" t="str">
            <v>KEVIN STIWHAR OGANDO</v>
          </cell>
          <cell r="D157" t="str">
            <v>25752</v>
          </cell>
          <cell r="E157">
            <v>44648</v>
          </cell>
          <cell r="L157">
            <v>5000</v>
          </cell>
          <cell r="M157" t="str">
            <v>PAGO 15 DIAS TRABAJO REALIZADO DIGITANDO HISTORIA CLINICAS DIGITADOR GERENCIA DE  AREA III ELIAS PIÑA</v>
          </cell>
        </row>
        <row r="158">
          <cell r="C158" t="str">
            <v>MARIEL ESMERALDA D ACOSTA RAMIREZ</v>
          </cell>
          <cell r="D158" t="str">
            <v>25753</v>
          </cell>
          <cell r="E158">
            <v>44648</v>
          </cell>
          <cell r="L158">
            <v>5000</v>
          </cell>
          <cell r="M158" t="str">
            <v>PAGO 15 DIAS  TRABAJO REALIZADO DIGITANDO HISTORIA CLINICAS A DIGITADOR GERENCIA DE  AREA I AZUA.</v>
          </cell>
        </row>
        <row r="159">
          <cell r="C159" t="str">
            <v>MARIO JOSE ROMERO</v>
          </cell>
          <cell r="D159" t="str">
            <v>25754</v>
          </cell>
          <cell r="E159">
            <v>44648</v>
          </cell>
          <cell r="L159">
            <v>5000</v>
          </cell>
          <cell r="M159" t="str">
            <v>PAGO 15 DIAS  TRABAJO REALIZADO DIGITANDO HISTORIA CLINICAS A DIGITADOR GERENCIA DE  AREA I AZUA.</v>
          </cell>
        </row>
        <row r="160">
          <cell r="C160" t="str">
            <v>NULO</v>
          </cell>
          <cell r="D160" t="str">
            <v>25755</v>
          </cell>
          <cell r="E160">
            <v>44648</v>
          </cell>
          <cell r="L160">
            <v>0</v>
          </cell>
          <cell r="M160" t="str">
            <v>NULO</v>
          </cell>
        </row>
        <row r="161">
          <cell r="C161" t="str">
            <v>MARTIRES ACOSTA</v>
          </cell>
          <cell r="D161" t="str">
            <v>25756</v>
          </cell>
          <cell r="E161">
            <v>44648</v>
          </cell>
          <cell r="L161">
            <v>5000</v>
          </cell>
          <cell r="M161" t="str">
            <v>PAGO 15 DIAS  TRABAJO REALIZADO DIGITANDO HISTORIA CLINICAS A DIGITADOR GERENCIA DE  AREA I AZUA.</v>
          </cell>
        </row>
        <row r="162">
          <cell r="C162" t="str">
            <v>YEURY ANTONIO SANCHEZ</v>
          </cell>
          <cell r="D162" t="str">
            <v>25757</v>
          </cell>
          <cell r="E162">
            <v>44648</v>
          </cell>
          <cell r="L162">
            <v>5000</v>
          </cell>
          <cell r="M162" t="str">
            <v>PAGO 15 DIAS  TRABAJO REALIZADO DIGITANDO HISTORIA CLINICAS A DIGITADOR GERENCIA DE  AREA I AZUA.</v>
          </cell>
        </row>
        <row r="163">
          <cell r="C163" t="str">
            <v xml:space="preserve">WISON TURBI FAMILIA </v>
          </cell>
          <cell r="D163" t="str">
            <v>25758</v>
          </cell>
          <cell r="E163">
            <v>44648</v>
          </cell>
          <cell r="L163">
            <v>5000</v>
          </cell>
          <cell r="M163" t="str">
            <v>PAGO 15 DIAS TRABAJO REALIZADO DIGITANDO HISTORIA CLINICAS DIGITADOR GERENCIA DE  AREA II SAN JUAN</v>
          </cell>
        </row>
        <row r="164">
          <cell r="C164" t="str">
            <v>JUAN EVANGELISTA RAMIREZ</v>
          </cell>
          <cell r="D164" t="str">
            <v>25759</v>
          </cell>
          <cell r="E164">
            <v>44648</v>
          </cell>
          <cell r="L164">
            <v>3461</v>
          </cell>
          <cell r="M164" t="str">
            <v>PAGO 15 DE VACAIONES CORRESPONDIENTE AL AÑO 2021, A VIGILANTE CPN VILLA OCOA AZUA, NO SE LE RENOVO EL CONTRATO</v>
          </cell>
        </row>
        <row r="165">
          <cell r="C165" t="str">
            <v>NORMA PIÑA</v>
          </cell>
          <cell r="D165" t="str">
            <v>25760</v>
          </cell>
          <cell r="E165">
            <v>44648</v>
          </cell>
          <cell r="L165">
            <v>24920</v>
          </cell>
          <cell r="M165" t="str">
            <v>PAGO  DE VACAIONES   CORRESPONDIENTE A LOS AÑOS 2021,  2022 A CONSERJE DE CENTRO DIAGNOSTICO, NO SE LE RENOVO EL CONTRATO</v>
          </cell>
        </row>
        <row r="166">
          <cell r="C166" t="str">
            <v>ESTANISLAO DURAN FAMILIA</v>
          </cell>
          <cell r="D166" t="str">
            <v>25761</v>
          </cell>
          <cell r="E166">
            <v>44648</v>
          </cell>
          <cell r="L166">
            <v>5057.32</v>
          </cell>
          <cell r="M166" t="str">
            <v>PAGO ALQUILER CORRESPONDIENTE AL MES DE MARZO 2022, UNAP VILLA OCOA AZUA</v>
          </cell>
        </row>
        <row r="167">
          <cell r="C167" t="str">
            <v>TEODORA  MARTINEZ</v>
          </cell>
          <cell r="D167" t="str">
            <v>25762</v>
          </cell>
          <cell r="E167">
            <v>44648</v>
          </cell>
          <cell r="L167">
            <v>22500</v>
          </cell>
          <cell r="M167" t="str">
            <v>PAGO ALQUILER CORRESPONDIENTE AL MES DE MARZO 2022, GERENCIA DE AREA III ELIAS PIÑA</v>
          </cell>
        </row>
        <row r="168">
          <cell r="C168" t="str">
            <v>LIN DE JESUS PARRA MARTE</v>
          </cell>
          <cell r="D168" t="str">
            <v>25763</v>
          </cell>
          <cell r="E168">
            <v>44648</v>
          </cell>
          <cell r="L168">
            <v>10781.1</v>
          </cell>
          <cell r="M168" t="str">
            <v>PAGO ALQUILER CORRESPONDIENTE AL MES DE MARZO 2022, UNAP SANTA ANA AZUA</v>
          </cell>
        </row>
        <row r="169">
          <cell r="C169" t="str">
            <v>ANGEL BOLIVAR FILPO DIAZ</v>
          </cell>
          <cell r="D169" t="str">
            <v>25764</v>
          </cell>
          <cell r="E169">
            <v>44648</v>
          </cell>
          <cell r="L169">
            <v>6588.45</v>
          </cell>
          <cell r="M169" t="str">
            <v>PAGO ALQUILER CORRESPONDIENTE AL MES DE MARZO 2022, UNAP EL HIGUERITO AZUA.</v>
          </cell>
        </row>
        <row r="170">
          <cell r="C170" t="str">
            <v>NULO</v>
          </cell>
          <cell r="D170" t="str">
            <v>25765</v>
          </cell>
          <cell r="E170">
            <v>44648</v>
          </cell>
          <cell r="L170">
            <v>0</v>
          </cell>
          <cell r="M170" t="str">
            <v>NULO</v>
          </cell>
        </row>
        <row r="171">
          <cell r="C171" t="str">
            <v>DIONISIS MARIEL MERAN PEÑA</v>
          </cell>
          <cell r="D171" t="str">
            <v>25766</v>
          </cell>
          <cell r="E171">
            <v>44648</v>
          </cell>
          <cell r="L171">
            <v>3533</v>
          </cell>
          <cell r="M171" t="str">
            <v>PAGO PARA LA COMPRA DE MEDICAMENTOS AL SEÑOR OMAR ENCARNACION QUIEN ES PACIENTE DEL PROGRAMA DE TB PARA QUE PUEDA CUMPLIR CON SU ESQUEMA INDICADO POR LA UTR DE SAN DOMINGO.</v>
          </cell>
        </row>
        <row r="172">
          <cell r="C172" t="str">
            <v>TIARA IBERT TERRERO</v>
          </cell>
          <cell r="D172" t="str">
            <v>25767</v>
          </cell>
          <cell r="E172">
            <v>44648</v>
          </cell>
          <cell r="L172">
            <v>30000</v>
          </cell>
          <cell r="M172" t="str">
            <v>PAGO CORRESPONDIENTEAL MES DE MARZO 2022 A AYUDANTE DE CITOLOGIA CENTRO DE DIAGNOSTICO LAS MATAS DE FARFAN.</v>
          </cell>
        </row>
        <row r="173">
          <cell r="C173" t="str">
            <v>CLARO</v>
          </cell>
          <cell r="D173" t="str">
            <v>26154052823</v>
          </cell>
          <cell r="E173">
            <v>44649</v>
          </cell>
          <cell r="L173">
            <v>38420.5</v>
          </cell>
          <cell r="M173" t="str">
            <v>PAGO SERVICIO TELEFONICO OFICINA REGIONAL, RECURSOS HUMANOS, CENTRE DIAGNOSTICO  LAS MATAS Y CENTRAL TELEFONICA.</v>
          </cell>
        </row>
        <row r="174">
          <cell r="C174" t="str">
            <v>CLARO</v>
          </cell>
          <cell r="D174" t="str">
            <v>26154084296</v>
          </cell>
          <cell r="E174">
            <v>44649</v>
          </cell>
          <cell r="L174">
            <v>2631.55</v>
          </cell>
          <cell r="M174" t="str">
            <v>PAGO SERVICO DE INTERNET LA BOMBITA</v>
          </cell>
        </row>
        <row r="175">
          <cell r="C175" t="str">
            <v>CLARO</v>
          </cell>
          <cell r="D175" t="str">
            <v>26154150543</v>
          </cell>
          <cell r="E175">
            <v>44649</v>
          </cell>
          <cell r="L175">
            <v>5496.03</v>
          </cell>
          <cell r="M175" t="str">
            <v>PAGO SERVICO DE INTERNET OFICINA REGIONAL</v>
          </cell>
        </row>
        <row r="176">
          <cell r="C176" t="str">
            <v>CLARO</v>
          </cell>
          <cell r="D176" t="str">
            <v>26154190808</v>
          </cell>
          <cell r="E176">
            <v>44649</v>
          </cell>
          <cell r="L176">
            <v>8674.56</v>
          </cell>
          <cell r="M176" t="str">
            <v>PAGO SERVICIO TELEFONICO CENTRO DE DIAGNOSTICO SAN JUSN.</v>
          </cell>
        </row>
        <row r="177">
          <cell r="C177" t="str">
            <v>CLARO</v>
          </cell>
          <cell r="D177" t="str">
            <v>26154246192</v>
          </cell>
          <cell r="E177">
            <v>44649</v>
          </cell>
          <cell r="L177">
            <v>4602</v>
          </cell>
          <cell r="M177" t="str">
            <v>PAGO SERVICIO TELEFONICO ALMACEN DE MEDICAMENTO Y GERENCIA DE AREA II SAN JUAN.</v>
          </cell>
        </row>
        <row r="178">
          <cell r="C178" t="str">
            <v>CLARO</v>
          </cell>
          <cell r="D178" t="str">
            <v>26154269258</v>
          </cell>
          <cell r="E178">
            <v>44649</v>
          </cell>
          <cell r="L178">
            <v>4946.3100000000004</v>
          </cell>
          <cell r="M178" t="str">
            <v>PAGO SERVICIO TELEFONICO  GERENCIA DE AREA I AZUA.</v>
          </cell>
        </row>
        <row r="179">
          <cell r="C179" t="str">
            <v>CLARO</v>
          </cell>
          <cell r="D179" t="str">
            <v>26154329161</v>
          </cell>
          <cell r="E179">
            <v>44649</v>
          </cell>
          <cell r="L179">
            <v>2623.68</v>
          </cell>
          <cell r="M179" t="str">
            <v>PAGO SERVIVIO DE INTERNERT EL CERCADO Y EMERGENCIA Y DESASTRE ROUTER</v>
          </cell>
        </row>
        <row r="180">
          <cell r="C180" t="str">
            <v>CLARO</v>
          </cell>
          <cell r="D180" t="str">
            <v>26154386193</v>
          </cell>
          <cell r="E180">
            <v>44649</v>
          </cell>
          <cell r="L180">
            <v>1311.84</v>
          </cell>
          <cell r="M180" t="str">
            <v>PAGO SERVIVIO DE INTERNERT ANALISTA DE CALIDAD ROUTER</v>
          </cell>
        </row>
        <row r="181">
          <cell r="C181" t="str">
            <v>CLARO</v>
          </cell>
          <cell r="D181" t="str">
            <v>26154408648</v>
          </cell>
          <cell r="E181">
            <v>44649</v>
          </cell>
          <cell r="L181">
            <v>11806.55</v>
          </cell>
          <cell r="M181" t="str">
            <v xml:space="preserve">PAGO SERVICIO DE  INTERNET GERENCIA SAN JUAN, INTERNERT PEREZ, OFICINA REGIONAL, ROUTER INALAMBRICO LA COLONIA, LA CUCHILLA AZUA, VILLA LIBERACION, PRODO AZUA, Y TECNOLIGA </v>
          </cell>
        </row>
        <row r="182">
          <cell r="C182" t="str">
            <v>CLARO</v>
          </cell>
          <cell r="D182" t="str">
            <v>26154427047</v>
          </cell>
          <cell r="E182">
            <v>44649</v>
          </cell>
          <cell r="L182">
            <v>8230.91</v>
          </cell>
          <cell r="M182" t="str">
            <v>PAGO SERVICIO DE INTERNERT CENTRO DIAGNOSTICO AZUA.</v>
          </cell>
        </row>
        <row r="183">
          <cell r="C183" t="str">
            <v>CLARO</v>
          </cell>
          <cell r="D183" t="str">
            <v>26154443699</v>
          </cell>
          <cell r="E183">
            <v>44649</v>
          </cell>
          <cell r="L183">
            <v>109443.62</v>
          </cell>
          <cell r="M183" t="str">
            <v>PAGO SERVICIO DE FLOTA OFICINA REGIONAL.</v>
          </cell>
        </row>
        <row r="184">
          <cell r="C184" t="str">
            <v>EDESUR</v>
          </cell>
          <cell r="D184" t="str">
            <v>16032781</v>
          </cell>
          <cell r="E184">
            <v>44649</v>
          </cell>
          <cell r="L184">
            <v>4871.3</v>
          </cell>
          <cell r="M184" t="str">
            <v>PAGO SERVICIO ENERGETICO GERENCIA DE AREA II SAN JUAN.</v>
          </cell>
        </row>
        <row r="185">
          <cell r="C185" t="str">
            <v>EDESUR</v>
          </cell>
          <cell r="D185" t="str">
            <v>16032839</v>
          </cell>
          <cell r="E185">
            <v>44649</v>
          </cell>
          <cell r="L185">
            <v>25874.05</v>
          </cell>
          <cell r="M185" t="str">
            <v>PAGO SERVICIO ENERGETICO  ALMACEN DE MEDICAMENTOS SAN JUAN.</v>
          </cell>
        </row>
        <row r="186">
          <cell r="C186" t="str">
            <v>EDESUR</v>
          </cell>
          <cell r="D186" t="str">
            <v>16032884</v>
          </cell>
          <cell r="E186">
            <v>44649</v>
          </cell>
          <cell r="L186">
            <v>1224.44</v>
          </cell>
          <cell r="M186" t="str">
            <v>PAGO SERVICIO ENERGETICO  UNAP MIRADOR NORTE SAN JUAN.</v>
          </cell>
        </row>
        <row r="187">
          <cell r="C187" t="str">
            <v>EDESUR</v>
          </cell>
          <cell r="D187" t="str">
            <v>16032944</v>
          </cell>
          <cell r="E187">
            <v>44649</v>
          </cell>
          <cell r="L187">
            <v>234.29</v>
          </cell>
          <cell r="M187" t="str">
            <v>PAGO SERVICIO ENERGETICO  UNAP LOS CARTONES SAN JUAN.</v>
          </cell>
        </row>
        <row r="188">
          <cell r="C188" t="str">
            <v>EDESUR</v>
          </cell>
          <cell r="D188" t="str">
            <v>16033004</v>
          </cell>
          <cell r="E188">
            <v>44649</v>
          </cell>
          <cell r="L188">
            <v>1328.01</v>
          </cell>
          <cell r="M188" t="str">
            <v>PAGO SERVICIO ENERGETICO  UNAP VILLA OCOA.</v>
          </cell>
        </row>
        <row r="189">
          <cell r="C189" t="str">
            <v>EDESUR</v>
          </cell>
          <cell r="D189" t="str">
            <v>16033044</v>
          </cell>
          <cell r="E189">
            <v>44649</v>
          </cell>
          <cell r="L189">
            <v>813.98</v>
          </cell>
          <cell r="M189" t="str">
            <v>PAGO SERVICIO ENERGETICO  UNAP LA CUCHILLA.</v>
          </cell>
        </row>
        <row r="190">
          <cell r="C190" t="str">
            <v>EDESUR</v>
          </cell>
          <cell r="D190">
            <v>16033102</v>
          </cell>
          <cell r="E190">
            <v>44649</v>
          </cell>
          <cell r="L190">
            <v>646.76</v>
          </cell>
          <cell r="M190" t="str">
            <v>PAGO SERVICIO ENERGETICO  UNAP SANTA ANA.</v>
          </cell>
        </row>
        <row r="191">
          <cell r="C191" t="str">
            <v>EDESUR</v>
          </cell>
          <cell r="D191">
            <v>16033175</v>
          </cell>
          <cell r="E191">
            <v>44649</v>
          </cell>
          <cell r="L191">
            <v>112.19</v>
          </cell>
          <cell r="M191" t="str">
            <v>PAGO SERVICIO ENERGETICO  UNAP LAS YAYAS VIAJAMA.</v>
          </cell>
        </row>
        <row r="192">
          <cell r="C192" t="str">
            <v>EDESUR</v>
          </cell>
          <cell r="D192">
            <v>16033215</v>
          </cell>
          <cell r="E192">
            <v>44649</v>
          </cell>
          <cell r="L192">
            <v>925.16</v>
          </cell>
          <cell r="M192" t="str">
            <v>PAGO SERVICIO ENERGETICO  UNAP LOS PARCELEROS</v>
          </cell>
        </row>
        <row r="193">
          <cell r="C193" t="str">
            <v>EDESUR</v>
          </cell>
          <cell r="D193">
            <v>16033306</v>
          </cell>
          <cell r="E193">
            <v>44649</v>
          </cell>
          <cell r="L193">
            <v>173.24</v>
          </cell>
          <cell r="M193" t="str">
            <v>PAGO SERVICIO ENERGETICO  UNAP EL JOVITO.</v>
          </cell>
        </row>
        <row r="194">
          <cell r="C194" t="str">
            <v>CESAR BENZAN QUITERIO</v>
          </cell>
          <cell r="D194">
            <v>26155459926</v>
          </cell>
          <cell r="E194">
            <v>44649</v>
          </cell>
          <cell r="L194">
            <v>27750</v>
          </cell>
          <cell r="M194" t="str">
            <v>PAGO 15% DE LA LEY DE SALARIO A FUNCIONARIO PUBLICO MES DE MARZO.</v>
          </cell>
        </row>
        <row r="195">
          <cell r="C195" t="str">
            <v xml:space="preserve">NOMINA ELECTRONICA </v>
          </cell>
          <cell r="D195">
            <v>0</v>
          </cell>
          <cell r="E195">
            <v>44649</v>
          </cell>
          <cell r="L195">
            <v>1987371.08</v>
          </cell>
          <cell r="M195" t="str">
            <v>PAGO NOMINA ELECTRONICA A EMPLEADOS CORRESPONDIENTE AL MES DE MARZO 2022</v>
          </cell>
        </row>
        <row r="196">
          <cell r="C196" t="str">
            <v>ALQUILER ELECTRONICO</v>
          </cell>
          <cell r="D196">
            <v>0</v>
          </cell>
          <cell r="E196">
            <v>44649</v>
          </cell>
          <cell r="L196">
            <v>203419.31</v>
          </cell>
          <cell r="M196" t="str">
            <v>PAGO ALQUILER ELECTRONICO DIFERENTES UNAP DE LA REGIONAL DE SALUD.</v>
          </cell>
        </row>
        <row r="197">
          <cell r="C197" t="str">
            <v xml:space="preserve">SERVIO ANTONIO MONTLLA </v>
          </cell>
          <cell r="D197">
            <v>0</v>
          </cell>
          <cell r="E197">
            <v>44649</v>
          </cell>
          <cell r="L197">
            <v>15000</v>
          </cell>
          <cell r="M197" t="str">
            <v>PAGO POR SERVICO IGUALADO AL ABOGADO NOTARIO OFICINA REGIONAL MES DE MARZO 2022.</v>
          </cell>
        </row>
        <row r="198">
          <cell r="C198" t="str">
            <v>LULUPE GARCIA MERAN</v>
          </cell>
          <cell r="D198">
            <v>26159648618</v>
          </cell>
          <cell r="E198">
            <v>44649</v>
          </cell>
          <cell r="L198">
            <v>30000</v>
          </cell>
          <cell r="M198" t="str">
            <v>PAGO CORRESPONDIENTE AL MES DE MARZO 2022, A MEDICO ASISTENTE CPN ROSA LA PIEDRA.</v>
          </cell>
        </row>
        <row r="199">
          <cell r="C199" t="str">
            <v>TESORERIA DE LA SEGURIDAD SOCIAL</v>
          </cell>
          <cell r="D199">
            <v>26160185211</v>
          </cell>
          <cell r="E199">
            <v>44649</v>
          </cell>
          <cell r="L199">
            <v>158368.85999999999</v>
          </cell>
          <cell r="M199" t="str">
            <v>PAGO SEGURIDAD SOCIAL EMPLEADOS MARZO 2022, ( SEGURO)</v>
          </cell>
        </row>
        <row r="200">
          <cell r="C200" t="str">
            <v>CORRECION DE CHEQUE</v>
          </cell>
          <cell r="E200">
            <v>44651</v>
          </cell>
          <cell r="L200">
            <v>450</v>
          </cell>
          <cell r="M200" t="str">
            <v>CORRECION DE CHEQUE NO. 25634, POR VALOR DE 18,164.00, SIENDO SU VALOR REAL 18,614,00 DIFERNCIA 450,00</v>
          </cell>
        </row>
        <row r="201">
          <cell r="C201" t="str">
            <v>CARGO BANCARIO</v>
          </cell>
          <cell r="E201">
            <v>44651</v>
          </cell>
          <cell r="L201">
            <v>13196.5</v>
          </cell>
          <cell r="M201" t="str">
            <v>COMISION BANCARIA  MARZO 2022</v>
          </cell>
        </row>
        <row r="202">
          <cell r="C202" t="str">
            <v>CORRECION ALQUILER ELECTRONICO.</v>
          </cell>
          <cell r="E202">
            <v>44651</v>
          </cell>
          <cell r="L202">
            <v>0.01</v>
          </cell>
          <cell r="M202" t="str">
            <v>DIFERENCIA EN REDONDEO .031 Y DA 032 del pago de alquiler</v>
          </cell>
        </row>
      </sheetData>
      <sheetData sheetId="4"/>
      <sheetData sheetId="5"/>
      <sheetData sheetId="6"/>
      <sheetData sheetId="7"/>
      <sheetData sheetId="8"/>
      <sheetData sheetId="9"/>
      <sheetData sheetId="10"/>
      <sheetData sheetId="11"/>
      <sheetData sheetId="12"/>
      <sheetData sheetId="13"/>
      <sheetData sheetId="14">
        <row r="243">
          <cell r="F243">
            <v>5997982.9000000004</v>
          </cell>
        </row>
      </sheetData>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46ECA-BC68-4538-8410-9A4285CF96FB}">
  <dimension ref="A1:H209"/>
  <sheetViews>
    <sheetView tabSelected="1" workbookViewId="0">
      <selection activeCell="D215" sqref="D215"/>
    </sheetView>
  </sheetViews>
  <sheetFormatPr baseColWidth="10" defaultColWidth="11.42578125" defaultRowHeight="11.25" x14ac:dyDescent="0.2"/>
  <cols>
    <col min="1" max="1" width="2.85546875" style="19" customWidth="1"/>
    <col min="2" max="3" width="17" style="20" customWidth="1"/>
    <col min="4" max="4" width="35.85546875" style="26" customWidth="1"/>
    <col min="5" max="5" width="46.5703125" style="36" customWidth="1"/>
    <col min="6" max="6" width="22" style="36" customWidth="1"/>
    <col min="7" max="7" width="20.28515625" style="29" customWidth="1"/>
    <col min="8" max="8" width="22.42578125" style="29" customWidth="1"/>
    <col min="9" max="16384" width="11.42578125" style="20"/>
  </cols>
  <sheetData>
    <row r="1" spans="1:8" s="3" customFormat="1" ht="22.5" x14ac:dyDescent="0.3">
      <c r="A1" s="1"/>
      <c r="B1" s="2" t="s">
        <v>0</v>
      </c>
      <c r="C1" s="2"/>
      <c r="D1" s="2"/>
      <c r="E1" s="2"/>
      <c r="F1" s="2"/>
      <c r="G1" s="2"/>
      <c r="H1" s="2"/>
    </row>
    <row r="2" spans="1:8" s="3" customFormat="1" ht="22.5" x14ac:dyDescent="0.3">
      <c r="A2" s="1"/>
      <c r="B2" s="2" t="str">
        <f>[1]PORTADA!A11</f>
        <v>SERVICIO REGIONAL  DE SALUD VI EL VALLE</v>
      </c>
      <c r="C2" s="2"/>
      <c r="D2" s="2"/>
      <c r="E2" s="2"/>
      <c r="F2" s="2"/>
      <c r="G2" s="2"/>
      <c r="H2" s="2"/>
    </row>
    <row r="3" spans="1:8" s="3" customFormat="1" ht="20.25" x14ac:dyDescent="0.35">
      <c r="A3" s="4" t="s">
        <v>1</v>
      </c>
      <c r="B3" s="4"/>
      <c r="C3" s="4"/>
      <c r="D3" s="4"/>
      <c r="E3" s="4"/>
      <c r="F3" s="4"/>
      <c r="G3" s="4"/>
      <c r="H3" s="4"/>
    </row>
    <row r="4" spans="1:8" s="3" customFormat="1" ht="20.25" x14ac:dyDescent="0.35">
      <c r="A4" s="5"/>
      <c r="B4" s="6" t="str">
        <f>[1]PORTADA!A14</f>
        <v>BANCO DE RESERVAS CUENTA VENTA DE SERVICIOS (100-202867-9)</v>
      </c>
      <c r="C4" s="6"/>
      <c r="D4" s="6"/>
      <c r="E4" s="6"/>
      <c r="F4" s="6"/>
      <c r="G4" s="6"/>
      <c r="H4" s="6"/>
    </row>
    <row r="5" spans="1:8" s="3" customFormat="1" ht="20.25" x14ac:dyDescent="0.35">
      <c r="A5" s="1"/>
      <c r="B5" s="4" t="str">
        <f>'[1]CHEQUE-TRANSF MARZO'!B5:O5</f>
        <v>DEL 1 AL 31 DE MARZO 2022</v>
      </c>
      <c r="C5" s="4"/>
      <c r="D5" s="4"/>
      <c r="E5" s="4"/>
      <c r="F5" s="4"/>
      <c r="G5" s="4"/>
      <c r="H5" s="4"/>
    </row>
    <row r="6" spans="1:8" s="11" customFormat="1" ht="47.25" x14ac:dyDescent="0.25">
      <c r="A6" s="7"/>
      <c r="B6" s="8" t="s">
        <v>2</v>
      </c>
      <c r="C6" s="8" t="s">
        <v>3</v>
      </c>
      <c r="D6" s="8" t="s">
        <v>4</v>
      </c>
      <c r="E6" s="8" t="s">
        <v>5</v>
      </c>
      <c r="F6" s="9" t="s">
        <v>6</v>
      </c>
      <c r="G6" s="10" t="s">
        <v>7</v>
      </c>
      <c r="H6" s="9" t="s">
        <v>8</v>
      </c>
    </row>
    <row r="7" spans="1:8" s="11" customFormat="1" ht="15" x14ac:dyDescent="0.2">
      <c r="A7" s="12"/>
      <c r="B7" s="13">
        <v>44256</v>
      </c>
      <c r="C7" s="14"/>
      <c r="D7" s="15" t="s">
        <v>9</v>
      </c>
      <c r="E7" s="14" t="s">
        <v>10</v>
      </c>
      <c r="F7" s="16"/>
      <c r="G7" s="17"/>
      <c r="H7" s="18">
        <f>+'[1](VS)LIBRO BANCO FEBRERO'!F243</f>
        <v>5997982.9000000004</v>
      </c>
    </row>
    <row r="8" spans="1:8" s="11" customFormat="1" ht="15" x14ac:dyDescent="0.2">
      <c r="A8" s="12"/>
      <c r="B8" s="13">
        <f>+'[1]CHEQUE-TRANSF MARZO'!E7</f>
        <v>44624</v>
      </c>
      <c r="C8" s="14">
        <f>+'[1]CHEQUE-TRANSF MARZO'!D7</f>
        <v>0</v>
      </c>
      <c r="D8" s="15" t="str">
        <f>'[1]CHEQUE-TRANSF MARZO'!C7</f>
        <v xml:space="preserve">TRANSFERENCIA </v>
      </c>
      <c r="E8" s="14">
        <f>'[1]CHEQUE-TRANSF MARZO'!M7</f>
        <v>0</v>
      </c>
      <c r="F8" s="16">
        <f>'[1]CHEQUE-TRANSF MARZO'!F7</f>
        <v>6249772.7000000002</v>
      </c>
      <c r="G8" s="17">
        <f>'[1]CHEQUE-TRANSF MARZO'!L7</f>
        <v>0</v>
      </c>
      <c r="H8" s="18">
        <f>+H7+F8-G8</f>
        <v>12247755.600000001</v>
      </c>
    </row>
    <row r="9" spans="1:8" s="11" customFormat="1" ht="45" x14ac:dyDescent="0.2">
      <c r="A9" s="12"/>
      <c r="B9" s="13">
        <f>+'[1]CHEQUE-TRANSF MARZO'!E8</f>
        <v>44627</v>
      </c>
      <c r="C9" s="14" t="str">
        <f>+'[1]CHEQUE-TRANSF MARZO'!D8</f>
        <v>25645</v>
      </c>
      <c r="D9" s="15" t="str">
        <f>'[1]CHEQUE-TRANSF MARZO'!C8</f>
        <v>COLECTOR DE IMPUESTOS INTERNOS</v>
      </c>
      <c r="E9" s="14" t="str">
        <f>'[1]CHEQUE-TRANSF MARZO'!M8</f>
        <v>PAGO CORRESPONDIENTE AL MES DE ENERO 2022 A IR17 REGIONAL DESALUD EL VALLE SAN JUAN.</v>
      </c>
      <c r="F9" s="16">
        <f>'[1]CHEQUE-TRANSF MARZO'!F8</f>
        <v>0</v>
      </c>
      <c r="G9" s="17">
        <f>'[1]CHEQUE-TRANSF MARZO'!L8</f>
        <v>2132.7399999999998</v>
      </c>
      <c r="H9" s="18">
        <f t="shared" ref="H9:H72" si="0">+H8+F9-G9</f>
        <v>12245622.860000001</v>
      </c>
    </row>
    <row r="10" spans="1:8" s="11" customFormat="1" ht="54.75" customHeight="1" x14ac:dyDescent="0.2">
      <c r="A10" s="12"/>
      <c r="B10" s="13">
        <f>+'[1]CHEQUE-TRANSF MARZO'!E9</f>
        <v>44627</v>
      </c>
      <c r="C10" s="14" t="str">
        <f>+'[1]CHEQUE-TRANSF MARZO'!D9</f>
        <v>25646</v>
      </c>
      <c r="D10" s="15" t="str">
        <f>'[1]CHEQUE-TRANSF MARZO'!C9</f>
        <v>COLECTOR DE IMPUESTOS INTERNOS</v>
      </c>
      <c r="E10" s="14" t="str">
        <f>'[1]CHEQUE-TRANSF MARZO'!M9</f>
        <v>PAGO CORRESPONDIENTE AL MES DICIEMBRE 2021 A IR17 REGIONAL DESALUD EL VALLE SAN JUAN.</v>
      </c>
      <c r="F10" s="16">
        <f>'[1]CHEQUE-TRANSF MARZO'!F9</f>
        <v>0</v>
      </c>
      <c r="G10" s="17">
        <f>'[1]CHEQUE-TRANSF MARZO'!L9</f>
        <v>101168.36</v>
      </c>
      <c r="H10" s="18">
        <f t="shared" si="0"/>
        <v>12144454.500000002</v>
      </c>
    </row>
    <row r="11" spans="1:8" s="11" customFormat="1" ht="55.5" customHeight="1" x14ac:dyDescent="0.2">
      <c r="A11" s="12"/>
      <c r="B11" s="13">
        <f>+'[1]CHEQUE-TRANSF MARZO'!E10</f>
        <v>44627</v>
      </c>
      <c r="C11" s="14" t="str">
        <f>+'[1]CHEQUE-TRANSF MARZO'!D10</f>
        <v>25647</v>
      </c>
      <c r="D11" s="15" t="str">
        <f>'[1]CHEQUE-TRANSF MARZO'!C10</f>
        <v>BENAIDA RAMIREZ</v>
      </c>
      <c r="E11" s="14" t="str">
        <f>'[1]CHEQUE-TRANSF MARZO'!M10</f>
        <v>PAGO CORRESPONDIENTE AL MES DE NERO 2022, A CONSERJE CPN EL CACHEO SAN JUAN</v>
      </c>
      <c r="F11" s="16">
        <f>'[1]CHEQUE-TRANSF MARZO'!F10</f>
        <v>0</v>
      </c>
      <c r="G11" s="17">
        <f>'[1]CHEQUE-TRANSF MARZO'!L10</f>
        <v>5000</v>
      </c>
      <c r="H11" s="18">
        <f t="shared" si="0"/>
        <v>12139454.500000002</v>
      </c>
    </row>
    <row r="12" spans="1:8" s="11" customFormat="1" ht="42" customHeight="1" x14ac:dyDescent="0.2">
      <c r="A12" s="12"/>
      <c r="B12" s="13">
        <f>+'[1]CHEQUE-TRANSF MARZO'!E11</f>
        <v>44627</v>
      </c>
      <c r="C12" s="14">
        <f>+'[1]CHEQUE-TRANSF MARZO'!D11</f>
        <v>0</v>
      </c>
      <c r="D12" s="15" t="str">
        <f>'[1]CHEQUE-TRANSF MARZO'!C11</f>
        <v>TESORERIA DE LA SEGURIDAD SOCIAL</v>
      </c>
      <c r="E12" s="14" t="str">
        <f>'[1]CHEQUE-TRANSF MARZO'!M11</f>
        <v>PAGO SEGURIDAD SOCIAL EMPLEADOS FEBERO 2022, ( SEGURO)</v>
      </c>
      <c r="F12" s="16"/>
      <c r="G12" s="17">
        <f>'[1]CHEQUE-TRANSF MARZO'!L11</f>
        <v>131787.35</v>
      </c>
      <c r="H12" s="18">
        <f t="shared" si="0"/>
        <v>12007667.150000002</v>
      </c>
    </row>
    <row r="13" spans="1:8" s="11" customFormat="1" ht="45" x14ac:dyDescent="0.2">
      <c r="A13" s="12"/>
      <c r="B13" s="13">
        <f>+'[1]CHEQUE-TRANSF MARZO'!E12</f>
        <v>44630</v>
      </c>
      <c r="C13" s="14" t="str">
        <f>+'[1]CHEQUE-TRANSF MARZO'!D12</f>
        <v>25648</v>
      </c>
      <c r="D13" s="15" t="str">
        <f>'[1]CHEQUE-TRANSF MARZO'!C12</f>
        <v>ROLAINY VALDEZ DE OLEO</v>
      </c>
      <c r="E13" s="14" t="str">
        <f>'[1]CHEQUE-TRANSF MARZO'!M12</f>
        <v>PAGO TRANSPORTE A PACIENTE DEL PROGRAMA DE TB PARA CITA EN SANTO DOMINGO.</v>
      </c>
      <c r="F13" s="16">
        <f>'[1]CHEQUE-TRANSF MARZO'!F12</f>
        <v>0</v>
      </c>
      <c r="G13" s="17">
        <f>'[1]CHEQUE-TRANSF MARZO'!L12</f>
        <v>1500</v>
      </c>
      <c r="H13" s="18">
        <f>+H11+F13-G13</f>
        <v>12137954.500000002</v>
      </c>
    </row>
    <row r="14" spans="1:8" s="11" customFormat="1" ht="45" x14ac:dyDescent="0.2">
      <c r="A14" s="12"/>
      <c r="B14" s="13">
        <f>+'[1]CHEQUE-TRANSF MARZO'!E13</f>
        <v>44630</v>
      </c>
      <c r="C14" s="14" t="str">
        <f>+'[1]CHEQUE-TRANSF MARZO'!D13</f>
        <v>25649</v>
      </c>
      <c r="D14" s="15" t="str">
        <f>'[1]CHEQUE-TRANSF MARZO'!C13</f>
        <v>ROBERTO ANTONIO RAMIREZ</v>
      </c>
      <c r="E14" s="14" t="str">
        <f>'[1]CHEQUE-TRANSF MARZO'!M13</f>
        <v>PAGO TRANSPORTE A PACIENTE DEL PROGRAMA DE TB PARA CITA EN SANTO DOMINGO.</v>
      </c>
      <c r="F14" s="16">
        <f>'[1]CHEQUE-TRANSF MARZO'!F13</f>
        <v>0</v>
      </c>
      <c r="G14" s="17">
        <f>'[1]CHEQUE-TRANSF MARZO'!L13</f>
        <v>1500</v>
      </c>
      <c r="H14" s="18">
        <f t="shared" si="0"/>
        <v>12136454.500000002</v>
      </c>
    </row>
    <row r="15" spans="1:8" s="11" customFormat="1" ht="45" x14ac:dyDescent="0.2">
      <c r="A15" s="12"/>
      <c r="B15" s="13">
        <f>+'[1]CHEQUE-TRANSF MARZO'!E14</f>
        <v>44630</v>
      </c>
      <c r="C15" s="14" t="str">
        <f>+'[1]CHEQUE-TRANSF MARZO'!D14</f>
        <v>25650</v>
      </c>
      <c r="D15" s="15" t="str">
        <f>'[1]CHEQUE-TRANSF MARZO'!C14</f>
        <v>CARLOS LEBRON AQUINO</v>
      </c>
      <c r="E15" s="14" t="str">
        <f>'[1]CHEQUE-TRANSF MARZO'!M14</f>
        <v>PAGO TRANSPORTE A PACIENTE DEL PROGRAMA DE TB PARA CITA EN SANTO DOMINGO.</v>
      </c>
      <c r="F15" s="16">
        <f>'[1]CHEQUE-TRANSF MARZO'!F14</f>
        <v>0</v>
      </c>
      <c r="G15" s="17">
        <f>'[1]CHEQUE-TRANSF MARZO'!L14</f>
        <v>1500</v>
      </c>
      <c r="H15" s="18">
        <f t="shared" si="0"/>
        <v>12134954.500000002</v>
      </c>
    </row>
    <row r="16" spans="1:8" s="11" customFormat="1" ht="45" x14ac:dyDescent="0.2">
      <c r="A16" s="12"/>
      <c r="B16" s="13">
        <f>+'[1]CHEQUE-TRANSF MARZO'!E15</f>
        <v>44630</v>
      </c>
      <c r="C16" s="14" t="str">
        <f>+'[1]CHEQUE-TRANSF MARZO'!D15</f>
        <v>25651</v>
      </c>
      <c r="D16" s="15" t="str">
        <f>'[1]CHEQUE-TRANSF MARZO'!C15</f>
        <v>STEFANY CAROLINA TAVERA NIN</v>
      </c>
      <c r="E16" s="14" t="str">
        <f>'[1]CHEQUE-TRANSF MARZO'!M15</f>
        <v>PAGO TRANSPORTE A PACIENTE DEL PROGRAMA DE TB PARA CITA EN SANTO DOMINGO.</v>
      </c>
      <c r="F16" s="16">
        <f>'[1]CHEQUE-TRANSF MARZO'!F15</f>
        <v>0</v>
      </c>
      <c r="G16" s="17">
        <f>'[1]CHEQUE-TRANSF MARZO'!L15</f>
        <v>1500</v>
      </c>
      <c r="H16" s="18">
        <f t="shared" si="0"/>
        <v>12133454.500000002</v>
      </c>
    </row>
    <row r="17" spans="1:8" s="11" customFormat="1" ht="45" x14ac:dyDescent="0.2">
      <c r="A17" s="12"/>
      <c r="B17" s="13">
        <f>+'[1]CHEQUE-TRANSF MARZO'!E16</f>
        <v>44630</v>
      </c>
      <c r="C17" s="14" t="str">
        <f>+'[1]CHEQUE-TRANSF MARZO'!D16</f>
        <v>25652</v>
      </c>
      <c r="D17" s="15" t="str">
        <f>'[1]CHEQUE-TRANSF MARZO'!C16</f>
        <v>HEIDY MARLENNY PINALES LEBRON</v>
      </c>
      <c r="E17" s="14" t="str">
        <f>'[1]CHEQUE-TRANSF MARZO'!M16</f>
        <v>PAGO TRANSPORTE A PACIENTE DEL PROGRAMA DE TB PARA CITA EN SANTO DOMINGO.</v>
      </c>
      <c r="F17" s="16">
        <f>'[1]CHEQUE-TRANSF MARZO'!F16</f>
        <v>0</v>
      </c>
      <c r="G17" s="17">
        <f>'[1]CHEQUE-TRANSF MARZO'!L16</f>
        <v>1500</v>
      </c>
      <c r="H17" s="18">
        <f t="shared" si="0"/>
        <v>12131954.500000002</v>
      </c>
    </row>
    <row r="18" spans="1:8" s="11" customFormat="1" ht="45" x14ac:dyDescent="0.2">
      <c r="A18" s="12"/>
      <c r="B18" s="13">
        <f>+'[1]CHEQUE-TRANSF MARZO'!E17</f>
        <v>44630</v>
      </c>
      <c r="C18" s="14" t="str">
        <f>+'[1]CHEQUE-TRANSF MARZO'!D17</f>
        <v>25653</v>
      </c>
      <c r="D18" s="15" t="str">
        <f>'[1]CHEQUE-TRANSF MARZO'!C17</f>
        <v>CARLOS MANUEL RAMIREZ MATOS</v>
      </c>
      <c r="E18" s="14" t="str">
        <f>'[1]CHEQUE-TRANSF MARZO'!M17</f>
        <v>PAGO TRANSPORTE A PACIENTE DEL PROGRAMA DE TB PARA CITA EN SANTO DOMINGO.</v>
      </c>
      <c r="F18" s="16">
        <f>'[1]CHEQUE-TRANSF MARZO'!F17</f>
        <v>0</v>
      </c>
      <c r="G18" s="17">
        <f>'[1]CHEQUE-TRANSF MARZO'!L17</f>
        <v>1500</v>
      </c>
      <c r="H18" s="18">
        <f t="shared" si="0"/>
        <v>12130454.500000002</v>
      </c>
    </row>
    <row r="19" spans="1:8" s="11" customFormat="1" ht="60" x14ac:dyDescent="0.2">
      <c r="A19" s="12"/>
      <c r="B19" s="13">
        <f>+'[1]CHEQUE-TRANSF MARZO'!E18</f>
        <v>44630</v>
      </c>
      <c r="C19" s="14" t="str">
        <f>+'[1]CHEQUE-TRANSF MARZO'!D18</f>
        <v>25654</v>
      </c>
      <c r="D19" s="15" t="str">
        <f>'[1]CHEQUE-TRANSF MARZO'!C18</f>
        <v>SUGEY CUSTODIO</v>
      </c>
      <c r="E19" s="14" t="str">
        <f>'[1]CHEQUE-TRANSF MARZO'!M18</f>
        <v>PAGO TRANSPORTE A PACIENTE DEL PROGRAMA DE TB PARA QUE PUEDA LLEVAR SU HIJO A CITA EN SANTO DOMINGO.</v>
      </c>
      <c r="F19" s="16">
        <f>'[1]CHEQUE-TRANSF MARZO'!F18</f>
        <v>0</v>
      </c>
      <c r="G19" s="17">
        <f>'[1]CHEQUE-TRANSF MARZO'!L18</f>
        <v>4500</v>
      </c>
      <c r="H19" s="18">
        <f t="shared" si="0"/>
        <v>12125954.500000002</v>
      </c>
    </row>
    <row r="20" spans="1:8" s="11" customFormat="1" ht="60" x14ac:dyDescent="0.2">
      <c r="A20" s="12"/>
      <c r="B20" s="13">
        <f>+'[1]CHEQUE-TRANSF MARZO'!E19</f>
        <v>44630</v>
      </c>
      <c r="C20" s="14" t="str">
        <f>+'[1]CHEQUE-TRANSF MARZO'!D19</f>
        <v>25655</v>
      </c>
      <c r="D20" s="15" t="str">
        <f>'[1]CHEQUE-TRANSF MARZO'!C19</f>
        <v>SIRVILIA LUCIANO</v>
      </c>
      <c r="E20" s="14" t="str">
        <f>'[1]CHEQUE-TRANSF MARZO'!M19</f>
        <v>PAGO TRANSPORTE A PACIENTE DEL PROGRAMA DE TB PARA QUE PUEDA LLEVAR SU HIJO A CITA EN SANTO DOMINGO.</v>
      </c>
      <c r="F20" s="16">
        <f>'[1]CHEQUE-TRANSF MARZO'!F19</f>
        <v>0</v>
      </c>
      <c r="G20" s="17">
        <f>'[1]CHEQUE-TRANSF MARZO'!L19</f>
        <v>3500</v>
      </c>
      <c r="H20" s="18">
        <f t="shared" si="0"/>
        <v>12122454.500000002</v>
      </c>
    </row>
    <row r="21" spans="1:8" s="11" customFormat="1" ht="60" x14ac:dyDescent="0.2">
      <c r="A21" s="12"/>
      <c r="B21" s="13">
        <f>+'[1]CHEQUE-TRANSF MARZO'!E20</f>
        <v>44630</v>
      </c>
      <c r="C21" s="14" t="str">
        <f>+'[1]CHEQUE-TRANSF MARZO'!D20</f>
        <v>25656</v>
      </c>
      <c r="D21" s="15" t="str">
        <f>'[1]CHEQUE-TRANSF MARZO'!C20</f>
        <v>JUAN CARLOS AQUINO PEREZ</v>
      </c>
      <c r="E21" s="14" t="str">
        <f>'[1]CHEQUE-TRANSF MARZO'!M20</f>
        <v>PAGO DE ESTUDUIO MEDICO A PACIENTE DE TB PARA QUE EL MISMO PUEDA IR A SU CITA EN SANTODOMINGO</v>
      </c>
      <c r="F21" s="16">
        <f>'[1]CHEQUE-TRANSF MARZO'!F20</f>
        <v>0</v>
      </c>
      <c r="G21" s="17">
        <f>'[1]CHEQUE-TRANSF MARZO'!L20</f>
        <v>2500</v>
      </c>
      <c r="H21" s="18">
        <f t="shared" si="0"/>
        <v>12119954.500000002</v>
      </c>
    </row>
    <row r="22" spans="1:8" s="11" customFormat="1" ht="45" x14ac:dyDescent="0.2">
      <c r="A22" s="12"/>
      <c r="B22" s="13">
        <f>+'[1]CHEQUE-TRANSF MARZO'!E21</f>
        <v>44630</v>
      </c>
      <c r="C22" s="14" t="str">
        <f>+'[1]CHEQUE-TRANSF MARZO'!D21</f>
        <v>25657</v>
      </c>
      <c r="D22" s="15" t="str">
        <f>'[1]CHEQUE-TRANSF MARZO'!C21</f>
        <v>ROBERTO ANTONIO RAMIREZ</v>
      </c>
      <c r="E22" s="14" t="str">
        <f>'[1]CHEQUE-TRANSF MARZO'!M21</f>
        <v>PAGO PARA QUE PUEDA REALIZAR TOMOGRAFIA DE TORAX, Y PUEDA IR A CITA A SANTO DOMINGO.</v>
      </c>
      <c r="F22" s="16">
        <f>'[1]CHEQUE-TRANSF MARZO'!F21</f>
        <v>0</v>
      </c>
      <c r="G22" s="17">
        <f>'[1]CHEQUE-TRANSF MARZO'!L21</f>
        <v>3700</v>
      </c>
      <c r="H22" s="18">
        <f t="shared" si="0"/>
        <v>12116254.500000002</v>
      </c>
    </row>
    <row r="23" spans="1:8" s="11" customFormat="1" ht="75" x14ac:dyDescent="0.2">
      <c r="A23" s="12"/>
      <c r="B23" s="13">
        <f>+'[1]CHEQUE-TRANSF MARZO'!E22</f>
        <v>44630</v>
      </c>
      <c r="C23" s="14" t="str">
        <f>+'[1]CHEQUE-TRANSF MARZO'!D22</f>
        <v>25658</v>
      </c>
      <c r="D23" s="15" t="str">
        <f>'[1]CHEQUE-TRANSF MARZO'!C22</f>
        <v xml:space="preserve"> DIONISIS MARIEL MERAN PEÑA</v>
      </c>
      <c r="E23" s="14" t="str">
        <f>'[1]CHEQUE-TRANSF MARZO'!M22</f>
        <v>PAGO TRANSPORTE A PACIENTE DEL PROGRAMA TB PARA QUE PUEDA IR SU ESPOSO QUIEN ES PCIANTE DE NUEVO INGRESO AL PROGRAMA  TB CITA EN SANTO DOMINGO.</v>
      </c>
      <c r="F23" s="16">
        <f>'[1]CHEQUE-TRANSF MARZO'!F22</f>
        <v>0</v>
      </c>
      <c r="G23" s="17">
        <f>'[1]CHEQUE-TRANSF MARZO'!L22</f>
        <v>3500</v>
      </c>
      <c r="H23" s="18">
        <f t="shared" si="0"/>
        <v>12112754.500000002</v>
      </c>
    </row>
    <row r="24" spans="1:8" s="11" customFormat="1" ht="49.5" customHeight="1" x14ac:dyDescent="0.2">
      <c r="A24" s="12"/>
      <c r="B24" s="13">
        <f>+'[1]CHEQUE-TRANSF MARZO'!E23</f>
        <v>44630</v>
      </c>
      <c r="C24" s="14" t="str">
        <f>+'[1]CHEQUE-TRANSF MARZO'!D23</f>
        <v>25659</v>
      </c>
      <c r="D24" s="15" t="str">
        <f>'[1]CHEQUE-TRANSF MARZO'!C23</f>
        <v>PAULINA BELTRE DIAZ</v>
      </c>
      <c r="E24" s="14" t="str">
        <f>'[1]CHEQUE-TRANSF MARZO'!M23</f>
        <v>PAGO TRANSPORTE A PACIENTE DEL PROGRAMA TB PARA CITA EN SANTO DOMINGO, VER ANEXO.</v>
      </c>
      <c r="F24" s="16">
        <f>'[1]CHEQUE-TRANSF MARZO'!F23</f>
        <v>0</v>
      </c>
      <c r="G24" s="17">
        <f>'[1]CHEQUE-TRANSF MARZO'!L23</f>
        <v>2000</v>
      </c>
      <c r="H24" s="18">
        <f t="shared" si="0"/>
        <v>12110754.500000002</v>
      </c>
    </row>
    <row r="25" spans="1:8" s="11" customFormat="1" ht="60" x14ac:dyDescent="0.2">
      <c r="A25" s="12"/>
      <c r="B25" s="13">
        <f>+'[1]CHEQUE-TRANSF MARZO'!E24</f>
        <v>44629</v>
      </c>
      <c r="C25" s="14" t="str">
        <f>+'[1]CHEQUE-TRANSF MARZO'!D24</f>
        <v>25949998073</v>
      </c>
      <c r="D25" s="15" t="str">
        <f>'[1]CHEQUE-TRANSF MARZO'!C24</f>
        <v>CLARO</v>
      </c>
      <c r="E25" s="14" t="str">
        <f>'[1]CHEQUE-TRANSF MARZO'!M24</f>
        <v>PAGO SERVICIO TELEFONICO OFICINA REGIONAL, RECURSOS HUMANOS, CENTRE DIAGNOSTICO  LAS MATAS Y CENTRAL TELEFONICA.</v>
      </c>
      <c r="F25" s="16">
        <f>'[1]CHEQUE-TRANSF MARZO'!F24</f>
        <v>0</v>
      </c>
      <c r="G25" s="17">
        <f>'[1]CHEQUE-TRANSF MARZO'!L24</f>
        <v>38455.379999999997</v>
      </c>
      <c r="H25" s="18">
        <f t="shared" si="0"/>
        <v>12072299.120000001</v>
      </c>
    </row>
    <row r="26" spans="1:8" s="11" customFormat="1" ht="30" x14ac:dyDescent="0.2">
      <c r="A26" s="12"/>
      <c r="B26" s="13">
        <f>+'[1]CHEQUE-TRANSF MARZO'!E25</f>
        <v>44629</v>
      </c>
      <c r="C26" s="14" t="str">
        <f>+'[1]CHEQUE-TRANSF MARZO'!D25</f>
        <v>25950048388</v>
      </c>
      <c r="D26" s="15" t="str">
        <f>'[1]CHEQUE-TRANSF MARZO'!C25</f>
        <v>CLARO</v>
      </c>
      <c r="E26" s="14" t="str">
        <f>'[1]CHEQUE-TRANSF MARZO'!M25</f>
        <v>PAGO DE SERVICIO DE INTERNET CPN LA BOMBITA,</v>
      </c>
      <c r="F26" s="16">
        <f>'[1]CHEQUE-TRANSF MARZO'!F25</f>
        <v>0</v>
      </c>
      <c r="G26" s="17">
        <f>'[1]CHEQUE-TRANSF MARZO'!L25</f>
        <v>2744.56</v>
      </c>
      <c r="H26" s="18">
        <f t="shared" si="0"/>
        <v>12069554.560000001</v>
      </c>
    </row>
    <row r="27" spans="1:8" s="11" customFormat="1" ht="42.75" customHeight="1" x14ac:dyDescent="0.2">
      <c r="A27" s="12"/>
      <c r="B27" s="13">
        <f>+'[1]CHEQUE-TRANSF MARZO'!E26</f>
        <v>44629</v>
      </c>
      <c r="C27" s="14" t="str">
        <f>+'[1]CHEQUE-TRANSF MARZO'!D26</f>
        <v>25950073014</v>
      </c>
      <c r="D27" s="15" t="str">
        <f>'[1]CHEQUE-TRANSF MARZO'!C26</f>
        <v>CLARO</v>
      </c>
      <c r="E27" s="14" t="str">
        <f>'[1]CHEQUE-TRANSF MARZO'!M26</f>
        <v>PAGO DE SERVICIO DE INTERNET OFICINA REGIONAL.</v>
      </c>
      <c r="F27" s="16">
        <f>'[1]CHEQUE-TRANSF MARZO'!F26</f>
        <v>0</v>
      </c>
      <c r="G27" s="17">
        <f>'[1]CHEQUE-TRANSF MARZO'!L26</f>
        <v>5193.5</v>
      </c>
      <c r="H27" s="18">
        <f t="shared" si="0"/>
        <v>12064361.060000001</v>
      </c>
    </row>
    <row r="28" spans="1:8" s="11" customFormat="1" ht="42.75" customHeight="1" x14ac:dyDescent="0.2">
      <c r="A28" s="12"/>
      <c r="B28" s="13">
        <f>+'[1]CHEQUE-TRANSF MARZO'!E27</f>
        <v>44629</v>
      </c>
      <c r="C28" s="14" t="str">
        <f>+'[1]CHEQUE-TRANSF MARZO'!D27</f>
        <v>2590133271</v>
      </c>
      <c r="D28" s="15" t="str">
        <f>'[1]CHEQUE-TRANSF MARZO'!C27</f>
        <v>CLARO</v>
      </c>
      <c r="E28" s="14" t="str">
        <f>'[1]CHEQUE-TRANSF MARZO'!M27</f>
        <v>PAGO DE SERVICIO DE INTERNET CENTRO DE DIAGNOSTICO SAN JUAN</v>
      </c>
      <c r="F28" s="16">
        <f>'[1]CHEQUE-TRANSF MARZO'!F27</f>
        <v>0</v>
      </c>
      <c r="G28" s="17">
        <f>'[1]CHEQUE-TRANSF MARZO'!L27</f>
        <v>1682.2</v>
      </c>
      <c r="H28" s="18">
        <f t="shared" si="0"/>
        <v>12062678.860000001</v>
      </c>
    </row>
    <row r="29" spans="1:8" s="11" customFormat="1" ht="45" x14ac:dyDescent="0.2">
      <c r="A29" s="12"/>
      <c r="B29" s="13">
        <f>+'[1]CHEQUE-TRANSF MARZO'!E28</f>
        <v>44629</v>
      </c>
      <c r="C29" s="14" t="str">
        <f>+'[1]CHEQUE-TRANSF MARZO'!D28</f>
        <v>25950155418</v>
      </c>
      <c r="D29" s="15" t="str">
        <f>'[1]CHEQUE-TRANSF MARZO'!C28</f>
        <v>CLARO</v>
      </c>
      <c r="E29" s="14" t="str">
        <f>'[1]CHEQUE-TRANSF MARZO'!M28</f>
        <v>PAGO DE SERVICIO DE INTERNET ALMACEN Y GERENCIA DE AREA II SAN JUAN</v>
      </c>
      <c r="F29" s="16">
        <f>'[1]CHEQUE-TRANSF MARZO'!F28</f>
        <v>0</v>
      </c>
      <c r="G29" s="17">
        <f>'[1]CHEQUE-TRANSF MARZO'!L28</f>
        <v>4602</v>
      </c>
      <c r="H29" s="18">
        <f t="shared" si="0"/>
        <v>12058076.860000001</v>
      </c>
    </row>
    <row r="30" spans="1:8" s="11" customFormat="1" ht="30" x14ac:dyDescent="0.2">
      <c r="A30" s="12"/>
      <c r="B30" s="13">
        <f>+'[1]CHEQUE-TRANSF MARZO'!E29</f>
        <v>44629</v>
      </c>
      <c r="C30" s="14" t="str">
        <f>+'[1]CHEQUE-TRANSF MARZO'!D29</f>
        <v>25950185726</v>
      </c>
      <c r="D30" s="15" t="str">
        <f>'[1]CHEQUE-TRANSF MARZO'!C29</f>
        <v>CLARO</v>
      </c>
      <c r="E30" s="14" t="str">
        <f>'[1]CHEQUE-TRANSF MARZO'!M29</f>
        <v>PAGO DE SERVICIO TELEFONICO GERENCIA DE AREA I AZUA.</v>
      </c>
      <c r="F30" s="16">
        <f>'[1]CHEQUE-TRANSF MARZO'!F29</f>
        <v>0</v>
      </c>
      <c r="G30" s="17">
        <f>'[1]CHEQUE-TRANSF MARZO'!L29</f>
        <v>4556.97</v>
      </c>
      <c r="H30" s="18">
        <f t="shared" si="0"/>
        <v>12053519.890000001</v>
      </c>
    </row>
    <row r="31" spans="1:8" s="11" customFormat="1" ht="30" x14ac:dyDescent="0.2">
      <c r="A31" s="12"/>
      <c r="B31" s="13">
        <f>+'[1]CHEQUE-TRANSF MARZO'!E30</f>
        <v>44629</v>
      </c>
      <c r="C31" s="14" t="str">
        <f>+'[1]CHEQUE-TRANSF MARZO'!D30</f>
        <v>25950611303</v>
      </c>
      <c r="D31" s="15" t="str">
        <f>'[1]CHEQUE-TRANSF MARZO'!C30</f>
        <v>CLARO</v>
      </c>
      <c r="E31" s="14" t="str">
        <f>'[1]CHEQUE-TRANSF MARZO'!M30</f>
        <v>PAGO SERVICIO DE INTERNET EL CERCADO Y EMERGENCIA Y DESATRE</v>
      </c>
      <c r="F31" s="16">
        <f>'[1]CHEQUE-TRANSF MARZO'!F30</f>
        <v>0</v>
      </c>
      <c r="G31" s="17">
        <f>'[1]CHEQUE-TRANSF MARZO'!L30</f>
        <v>2592.09</v>
      </c>
      <c r="H31" s="18">
        <f t="shared" si="0"/>
        <v>12050927.800000001</v>
      </c>
    </row>
    <row r="32" spans="1:8" s="11" customFormat="1" ht="30" x14ac:dyDescent="0.2">
      <c r="A32" s="12"/>
      <c r="B32" s="13">
        <f>+'[1]CHEQUE-TRANSF MARZO'!E31</f>
        <v>44629</v>
      </c>
      <c r="C32" s="14" t="str">
        <f>+'[1]CHEQUE-TRANSF MARZO'!D31</f>
        <v>25950208134</v>
      </c>
      <c r="D32" s="15" t="str">
        <f>'[1]CHEQUE-TRANSF MARZO'!C31</f>
        <v>CLARO</v>
      </c>
      <c r="E32" s="14" t="str">
        <f>'[1]CHEQUE-TRANSF MARZO'!M31</f>
        <v>PAGO SERVICIO DE INTERNET ANALISTA DE CALIDAD.</v>
      </c>
      <c r="F32" s="16">
        <f>'[1]CHEQUE-TRANSF MARZO'!F31</f>
        <v>0</v>
      </c>
      <c r="G32" s="17">
        <f>'[1]CHEQUE-TRANSF MARZO'!L31</f>
        <v>1296.04</v>
      </c>
      <c r="H32" s="18">
        <f t="shared" si="0"/>
        <v>12049631.760000002</v>
      </c>
    </row>
    <row r="33" spans="1:8" s="11" customFormat="1" ht="30" x14ac:dyDescent="0.2">
      <c r="A33" s="12"/>
      <c r="B33" s="13">
        <f>+'[1]CHEQUE-TRANSF MARZO'!E32</f>
        <v>44629</v>
      </c>
      <c r="C33" s="14" t="str">
        <f>+'[1]CHEQUE-TRANSF MARZO'!D32</f>
        <v>25950227400</v>
      </c>
      <c r="D33" s="15" t="str">
        <f>'[1]CHEQUE-TRANSF MARZO'!C32</f>
        <v>CLARO</v>
      </c>
      <c r="E33" s="14" t="str">
        <f>'[1]CHEQUE-TRANSF MARZO'!M32</f>
        <v>PAGO SERVICIO DE INTERNET VARIOS DE LA OFICINA REGIONAL.</v>
      </c>
      <c r="F33" s="16">
        <f>'[1]CHEQUE-TRANSF MARZO'!F32</f>
        <v>0</v>
      </c>
      <c r="G33" s="17">
        <f>'[1]CHEQUE-TRANSF MARZO'!L32</f>
        <v>11664.4</v>
      </c>
      <c r="H33" s="18">
        <f t="shared" si="0"/>
        <v>12037967.360000001</v>
      </c>
    </row>
    <row r="34" spans="1:8" s="11" customFormat="1" ht="30" x14ac:dyDescent="0.2">
      <c r="A34" s="12"/>
      <c r="B34" s="13">
        <f>+'[1]CHEQUE-TRANSF MARZO'!E33</f>
        <v>44629</v>
      </c>
      <c r="C34" s="14" t="str">
        <f>+'[1]CHEQUE-TRANSF MARZO'!D33</f>
        <v>25950258510</v>
      </c>
      <c r="D34" s="15" t="str">
        <f>'[1]CHEQUE-TRANSF MARZO'!C33</f>
        <v>CLARO</v>
      </c>
      <c r="E34" s="14" t="str">
        <f>'[1]CHEQUE-TRANSF MARZO'!M33</f>
        <v>PAGO SERVICIO TELEFONICO CENTRO DE DIAGNOSTICO SAN JUSN.</v>
      </c>
      <c r="F34" s="16">
        <f>'[1]CHEQUE-TRANSF MARZO'!F33</f>
        <v>0</v>
      </c>
      <c r="G34" s="17">
        <f>'[1]CHEQUE-TRANSF MARZO'!L33</f>
        <v>4058.05</v>
      </c>
      <c r="H34" s="18">
        <f t="shared" si="0"/>
        <v>12033909.310000001</v>
      </c>
    </row>
    <row r="35" spans="1:8" s="11" customFormat="1" ht="30" x14ac:dyDescent="0.2">
      <c r="A35" s="12"/>
      <c r="B35" s="13">
        <f>+'[1]CHEQUE-TRANSF MARZO'!E34</f>
        <v>44629</v>
      </c>
      <c r="C35" s="14" t="str">
        <f>+'[1]CHEQUE-TRANSF MARZO'!D34</f>
        <v>25950272904</v>
      </c>
      <c r="D35" s="15" t="str">
        <f>'[1]CHEQUE-TRANSF MARZO'!C34</f>
        <v>CLARO</v>
      </c>
      <c r="E35" s="14" t="str">
        <f>'[1]CHEQUE-TRANSF MARZO'!M34</f>
        <v>PAGO SERVICIO TELEFONICO CENTRO DIAGNOSTICO AZUA.</v>
      </c>
      <c r="F35" s="16">
        <f>'[1]CHEQUE-TRANSF MARZO'!F34</f>
        <v>0</v>
      </c>
      <c r="G35" s="17">
        <f>'[1]CHEQUE-TRANSF MARZO'!L34</f>
        <v>8169.76</v>
      </c>
      <c r="H35" s="18">
        <f t="shared" si="0"/>
        <v>12025739.550000001</v>
      </c>
    </row>
    <row r="36" spans="1:8" s="11" customFormat="1" ht="30" x14ac:dyDescent="0.2">
      <c r="A36" s="12"/>
      <c r="B36" s="13">
        <f>+'[1]CHEQUE-TRANSF MARZO'!E35</f>
        <v>44629</v>
      </c>
      <c r="C36" s="14" t="str">
        <f>+'[1]CHEQUE-TRANSF MARZO'!D35</f>
        <v>25950290243</v>
      </c>
      <c r="D36" s="15" t="str">
        <f>'[1]CHEQUE-TRANSF MARZO'!C35</f>
        <v>CLARO</v>
      </c>
      <c r="E36" s="14" t="str">
        <f>'[1]CHEQUE-TRANSF MARZO'!M35</f>
        <v>PAGO SERVICIO DE FLOTA OFICINA REGIONAL.</v>
      </c>
      <c r="F36" s="16">
        <f>'[1]CHEQUE-TRANSF MARZO'!F35</f>
        <v>0</v>
      </c>
      <c r="G36" s="17">
        <f>'[1]CHEQUE-TRANSF MARZO'!L35</f>
        <v>105384.73</v>
      </c>
      <c r="H36" s="18">
        <f t="shared" si="0"/>
        <v>11920354.82</v>
      </c>
    </row>
    <row r="37" spans="1:8" s="11" customFormat="1" ht="60" x14ac:dyDescent="0.2">
      <c r="A37" s="12"/>
      <c r="B37" s="13">
        <f>+'[1]CHEQUE-TRANSF MARZO'!E36</f>
        <v>44631</v>
      </c>
      <c r="C37" s="14" t="str">
        <f>+'[1]CHEQUE-TRANSF MARZO'!D36</f>
        <v>25969678964</v>
      </c>
      <c r="D37" s="15" t="str">
        <f>'[1]CHEQUE-TRANSF MARZO'!C36</f>
        <v>ABM PETROLEUM CARIBBEAN GOUP SRL</v>
      </c>
      <c r="E37" s="14" t="str">
        <f>'[1]CHEQUE-TRANSF MARZO'!M36</f>
        <v>PAGO FACTURA NO. B1500000254, PAGO DE COMBUSTIBLE PARA VEHICULOS DE LA GERENCIA DE AREA III ELIAS PIÑA.</v>
      </c>
      <c r="F37" s="16">
        <f>'[1]CHEQUE-TRANSF MARZO'!F36</f>
        <v>0</v>
      </c>
      <c r="G37" s="17">
        <f>'[1]CHEQUE-TRANSF MARZO'!L36</f>
        <v>49554.149999999994</v>
      </c>
      <c r="H37" s="18">
        <f t="shared" si="0"/>
        <v>11870800.67</v>
      </c>
    </row>
    <row r="38" spans="1:8" s="11" customFormat="1" ht="60" x14ac:dyDescent="0.2">
      <c r="A38" s="12"/>
      <c r="B38" s="13">
        <f>+'[1]CHEQUE-TRANSF MARZO'!E37</f>
        <v>44631</v>
      </c>
      <c r="C38" s="14" t="str">
        <f>+'[1]CHEQUE-TRANSF MARZO'!D37</f>
        <v>25969706418</v>
      </c>
      <c r="D38" s="15" t="str">
        <f>'[1]CHEQUE-TRANSF MARZO'!C37</f>
        <v>ABM PETROLEUM CARIBBEAN GOUP SRL</v>
      </c>
      <c r="E38" s="14" t="str">
        <f>'[1]CHEQUE-TRANSF MARZO'!M37</f>
        <v>PAGO FACTURA NO. B1500000273, PAGO DE COMBUSTIBLE PARA VEHICULOS DE LA GERENCIA DE AREA III ELIAS PIÑA.</v>
      </c>
      <c r="F38" s="16">
        <f>'[1]CHEQUE-TRANSF MARZO'!F37</f>
        <v>0</v>
      </c>
      <c r="G38" s="17">
        <f>'[1]CHEQUE-TRANSF MARZO'!L37</f>
        <v>42486.76</v>
      </c>
      <c r="H38" s="18">
        <f t="shared" si="0"/>
        <v>11828313.91</v>
      </c>
    </row>
    <row r="39" spans="1:8" s="11" customFormat="1" ht="75" x14ac:dyDescent="0.2">
      <c r="A39" s="12"/>
      <c r="B39" s="13">
        <f>+'[1]CHEQUE-TRANSF MARZO'!E38</f>
        <v>44631</v>
      </c>
      <c r="C39" s="14" t="str">
        <f>+'[1]CHEQUE-TRANSF MARZO'!D38</f>
        <v>25969748377</v>
      </c>
      <c r="D39" s="15" t="str">
        <f>'[1]CHEQUE-TRANSF MARZO'!C38</f>
        <v>GAS IRABON SRL</v>
      </c>
      <c r="E39" s="14" t="str">
        <f>'[1]CHEQUE-TRANSF MARZO'!M38</f>
        <v>PAGO FACTURAS NO. B1500000695,694,691,692,690,689,686,687,684,682,683,681,680, Y 679, PAGO DE GAS PARA UNIDADES DE LA GERENCIA DE AREA I AZUA.</v>
      </c>
      <c r="F39" s="16">
        <f>'[1]CHEQUE-TRANSF MARZO'!F38</f>
        <v>0</v>
      </c>
      <c r="G39" s="17">
        <f>'[1]CHEQUE-TRANSF MARZO'!L38</f>
        <v>75584.930000000008</v>
      </c>
      <c r="H39" s="18">
        <f t="shared" si="0"/>
        <v>11752728.98</v>
      </c>
    </row>
    <row r="40" spans="1:8" s="11" customFormat="1" ht="60" x14ac:dyDescent="0.2">
      <c r="A40" s="12"/>
      <c r="B40" s="13">
        <f>+'[1]CHEQUE-TRANSF MARZO'!E39</f>
        <v>44631</v>
      </c>
      <c r="C40" s="14" t="str">
        <f>+'[1]CHEQUE-TRANSF MARZO'!D39</f>
        <v>25969804698</v>
      </c>
      <c r="D40" s="15" t="str">
        <f>'[1]CHEQUE-TRANSF MARZO'!C39</f>
        <v xml:space="preserve">JOSE A MONTES DE OCA </v>
      </c>
      <c r="E40" s="14" t="str">
        <f>'[1]CHEQUE-TRANSF MARZO'!M39</f>
        <v>PAGO FACTURA NO. B1500004814, COMBUSTIBLE PARA USO EN EL SERVICIO REGIONAL DE SALUD EL VALLE Y GERENCIA DE AREA I</v>
      </c>
      <c r="F40" s="16">
        <f>'[1]CHEQUE-TRANSF MARZO'!F39</f>
        <v>0</v>
      </c>
      <c r="G40" s="17">
        <f>'[1]CHEQUE-TRANSF MARZO'!L39</f>
        <v>303295.44999999995</v>
      </c>
      <c r="H40" s="18">
        <f t="shared" si="0"/>
        <v>11449433.530000001</v>
      </c>
    </row>
    <row r="41" spans="1:8" s="11" customFormat="1" ht="90" x14ac:dyDescent="0.2">
      <c r="A41" s="12"/>
      <c r="B41" s="13">
        <f>+'[1]CHEQUE-TRANSF MARZO'!E40</f>
        <v>44634</v>
      </c>
      <c r="C41" s="14" t="str">
        <f>+'[1]CHEQUE-TRANSF MARZO'!D40</f>
        <v>25993021989</v>
      </c>
      <c r="D41" s="15" t="str">
        <f>'[1]CHEQUE-TRANSF MARZO'!C40</f>
        <v>BIO-NOVA SRL</v>
      </c>
      <c r="E41" s="14" t="str">
        <f>'[1]CHEQUE-TRANSF MARZO'!M40</f>
        <v>PAGO FACTURAS B1500008059,7913, Y 7800, PAGO DE EQUIPO DE QUIMICA, REACTIVOS PARA LOS CENTROS DE DIAGNOSTICOS DE AZUA Y SAN JUAN Y BOLSAS DE SANGRE PARA DONACION AL HOSPITAL EL CERCADO.</v>
      </c>
      <c r="F41" s="16">
        <f>'[1]CHEQUE-TRANSF MARZO'!F40</f>
        <v>0</v>
      </c>
      <c r="G41" s="17">
        <f>'[1]CHEQUE-TRANSF MARZO'!L40</f>
        <v>941303.2</v>
      </c>
      <c r="H41" s="18">
        <f t="shared" si="0"/>
        <v>10508130.330000002</v>
      </c>
    </row>
    <row r="42" spans="1:8" s="11" customFormat="1" ht="90" x14ac:dyDescent="0.2">
      <c r="A42" s="12"/>
      <c r="B42" s="13">
        <f>+'[1]CHEQUE-TRANSF MARZO'!E41</f>
        <v>44634</v>
      </c>
      <c r="C42" s="14" t="str">
        <f>+'[1]CHEQUE-TRANSF MARZO'!D41</f>
        <v>25993051808</v>
      </c>
      <c r="D42" s="15" t="str">
        <f>'[1]CHEQUE-TRANSF MARZO'!C41</f>
        <v>RALANSA, EIRL</v>
      </c>
      <c r="E42" s="14" t="str">
        <f>'[1]CHEQUE-TRANSF MARZO'!M41</f>
        <v>PAGO FACTURANO. B1500000578, COMPRA DE REACTIVOS E INSUMOS DE LABORATORIO PARA CENTROS DE DIAGNOSTICOS DE AZUA, SAN JUAN Y LAS MATAS DE FARFAN TRIMESTRE DICIEMBRE-FEBERERO 2022</v>
      </c>
      <c r="F42" s="16">
        <f>'[1]CHEQUE-TRANSF MARZO'!F41</f>
        <v>0</v>
      </c>
      <c r="G42" s="17">
        <f>'[1]CHEQUE-TRANSF MARZO'!L41</f>
        <v>832029.53999999992</v>
      </c>
      <c r="H42" s="18">
        <f t="shared" si="0"/>
        <v>9676100.7900000028</v>
      </c>
    </row>
    <row r="43" spans="1:8" s="11" customFormat="1" ht="55.5" customHeight="1" x14ac:dyDescent="0.2">
      <c r="A43" s="12"/>
      <c r="B43" s="13">
        <f>+'[1]CHEQUE-TRANSF MARZO'!E42</f>
        <v>44634</v>
      </c>
      <c r="C43" s="14" t="str">
        <f>+'[1]CHEQUE-TRANSF MARZO'!D42</f>
        <v>25660</v>
      </c>
      <c r="D43" s="15" t="str">
        <f>'[1]CHEQUE-TRANSF MARZO'!C42</f>
        <v>ROSA MODESTINA REYES SANCHEZ</v>
      </c>
      <c r="E43" s="14" t="str">
        <f>'[1]CHEQUE-TRANSF MARZO'!M42</f>
        <v>PAGO DE VACACIONES 25 DIAS DEL MES DE OCTUBRE 2021, AUXILIAR DE ENFERMERIA CPN CAPULIN SAN JUAN.</v>
      </c>
      <c r="F43" s="16"/>
      <c r="G43" s="17">
        <f>'[1]CHEQUE-TRANSF MARZO'!L42</f>
        <v>38557</v>
      </c>
      <c r="H43" s="18">
        <f t="shared" si="0"/>
        <v>9637543.7900000028</v>
      </c>
    </row>
    <row r="44" spans="1:8" s="11" customFormat="1" ht="104.25" customHeight="1" x14ac:dyDescent="0.2">
      <c r="A44" s="12"/>
      <c r="B44" s="13">
        <f>+'[1]CHEQUE-TRANSF MARZO'!E43</f>
        <v>44641</v>
      </c>
      <c r="C44" s="14" t="str">
        <f>+'[1]CHEQUE-TRANSF MARZO'!D43</f>
        <v>26060513283</v>
      </c>
      <c r="D44" s="15" t="str">
        <f>'[1]CHEQUE-TRANSF MARZO'!C43</f>
        <v>CAPELLAN DENTAL SRL</v>
      </c>
      <c r="E44" s="14" t="str">
        <f>'[1]CHEQUE-TRANSF MARZO'!M43</f>
        <v>PAGO FACTURANO. B1500001080, MATERIALES E INSUMOS ODONTOLOGICOS PARA LOS CENTROS DE PRIMER NIVEL DE ATENCION Y LOS CENTROS de DIAGNOSTICOS DE LA REGIONAL DE SALUD</v>
      </c>
      <c r="F44" s="16">
        <f>'[1]CHEQUE-TRANSF MARZO'!F43</f>
        <v>0</v>
      </c>
      <c r="G44" s="17">
        <f>'[1]CHEQUE-TRANSF MARZO'!L43</f>
        <v>97279.039999999994</v>
      </c>
      <c r="H44" s="18">
        <f t="shared" si="0"/>
        <v>9540264.7500000037</v>
      </c>
    </row>
    <row r="45" spans="1:8" s="11" customFormat="1" ht="79.5" customHeight="1" x14ac:dyDescent="0.2">
      <c r="A45" s="12"/>
      <c r="B45" s="13">
        <f>+'[1]CHEQUE-TRANSF MARZO'!E44</f>
        <v>44641</v>
      </c>
      <c r="C45" s="14" t="str">
        <f>+'[1]CHEQUE-TRANSF MARZO'!D44</f>
        <v>26062141793</v>
      </c>
      <c r="D45" s="15" t="str">
        <f>'[1]CHEQUE-TRANSF MARZO'!C44</f>
        <v>WOLVES GROUP SRL</v>
      </c>
      <c r="E45" s="14" t="str">
        <f>'[1]CHEQUE-TRANSF MARZO'!M44</f>
        <v>PAGO FACTURA NO., PAPELERIA  PARA LOS MESES OCTUBRE- DICIEMBRE PARA LOS CENTROS DE PRIMER NIVEL DE ANTENCION DE LA GERENCIA  DE AREA III ELIAS PIÑA.</v>
      </c>
      <c r="F45" s="16">
        <f>'[1]CHEQUE-TRANSF MARZO'!F44</f>
        <v>0</v>
      </c>
      <c r="G45" s="17">
        <f>'[1]CHEQUE-TRANSF MARZO'!L44</f>
        <v>381572.75</v>
      </c>
      <c r="H45" s="18">
        <f t="shared" si="0"/>
        <v>9158692.0000000037</v>
      </c>
    </row>
    <row r="46" spans="1:8" s="11" customFormat="1" ht="63.75" customHeight="1" x14ac:dyDescent="0.2">
      <c r="A46" s="12"/>
      <c r="B46" s="13">
        <f>+'[1]CHEQUE-TRANSF MARZO'!E45</f>
        <v>44641</v>
      </c>
      <c r="C46" s="14" t="str">
        <f>+'[1]CHEQUE-TRANSF MARZO'!D45</f>
        <v>26067085263</v>
      </c>
      <c r="D46" s="15" t="str">
        <f>'[1]CHEQUE-TRANSF MARZO'!C45</f>
        <v>AUTOASESORES GALERIA SRL</v>
      </c>
      <c r="E46" s="14" t="str">
        <f>'[1]CHEQUE-TRANSF MARZO'!M45</f>
        <v>MANTENIMIENTO CAMIONETA CHEVROLET COLORADO BLANCA PLACA L397136 DEL DIRECTOR REGIONAL (AREA TRANSPORTACION SRS EL VALLE</v>
      </c>
      <c r="F46" s="16"/>
      <c r="G46" s="17">
        <f>'[1]CHEQUE-TRANSF MARZO'!L45</f>
        <v>17314.189999999999</v>
      </c>
      <c r="H46" s="18">
        <f t="shared" si="0"/>
        <v>9141377.8100000042</v>
      </c>
    </row>
    <row r="47" spans="1:8" s="11" customFormat="1" ht="30" x14ac:dyDescent="0.2">
      <c r="A47" s="12"/>
      <c r="B47" s="13">
        <f>+'[1]CHEQUE-TRANSF MARZO'!E46</f>
        <v>44642</v>
      </c>
      <c r="C47" s="14" t="str">
        <f>+'[1]CHEQUE-TRANSF MARZO'!D46</f>
        <v>26079515502</v>
      </c>
      <c r="D47" s="15" t="str">
        <f>'[1]CHEQUE-TRANSF MARZO'!C46</f>
        <v xml:space="preserve">VICTOR ADOLFO MELO TAPIA </v>
      </c>
      <c r="E47" s="14" t="str">
        <f>'[1]CHEQUE-TRANSF MARZO'!M46</f>
        <v>PAGO VIATICO A SANTO DOMINGO, MES DE DICIEMBRE 2021, VER ANEXO.</v>
      </c>
      <c r="F47" s="16">
        <f>'[1]CHEQUE-TRANSF MARZO'!F46</f>
        <v>0</v>
      </c>
      <c r="G47" s="17">
        <f>'[1]CHEQUE-TRANSF MARZO'!L46</f>
        <v>1700</v>
      </c>
      <c r="H47" s="18">
        <f t="shared" si="0"/>
        <v>9139677.8100000042</v>
      </c>
    </row>
    <row r="48" spans="1:8" s="11" customFormat="1" ht="45" x14ac:dyDescent="0.2">
      <c r="A48" s="12"/>
      <c r="B48" s="13">
        <f>+'[1]CHEQUE-TRANSF MARZO'!E47</f>
        <v>44642</v>
      </c>
      <c r="C48" s="14" t="str">
        <f>+'[1]CHEQUE-TRANSF MARZO'!D47</f>
        <v>26079538638</v>
      </c>
      <c r="D48" s="15" t="str">
        <f>'[1]CHEQUE-TRANSF MARZO'!C47</f>
        <v>EDISON MIGUEL MELO PEREZ</v>
      </c>
      <c r="E48" s="14" t="str">
        <f>'[1]CHEQUE-TRANSF MARZO'!M47</f>
        <v>PAGO VIATICO A SANTO DOMINGO, MES DE DICIEMBRE 2021,  Y ENERO 2022 VER ANEXO.</v>
      </c>
      <c r="F48" s="16">
        <f>'[1]CHEQUE-TRANSF MARZO'!F47</f>
        <v>0</v>
      </c>
      <c r="G48" s="17">
        <f>'[1]CHEQUE-TRANSF MARZO'!L47</f>
        <v>8500</v>
      </c>
      <c r="H48" s="18">
        <f t="shared" si="0"/>
        <v>9131177.8100000042</v>
      </c>
    </row>
    <row r="49" spans="1:8" s="11" customFormat="1" ht="58.5" customHeight="1" x14ac:dyDescent="0.2">
      <c r="A49" s="12"/>
      <c r="B49" s="13">
        <f>+'[1]CHEQUE-TRANSF MARZO'!E48</f>
        <v>44642</v>
      </c>
      <c r="C49" s="14" t="str">
        <f>+'[1]CHEQUE-TRANSF MARZO'!D48</f>
        <v>26079565638</v>
      </c>
      <c r="D49" s="15" t="str">
        <f>'[1]CHEQUE-TRANSF MARZO'!C48</f>
        <v>JOSE ERNESTO OGANDO</v>
      </c>
      <c r="E49" s="14" t="str">
        <f>'[1]CHEQUE-TRANSF MARZO'!M48</f>
        <v>PAGO VIATICO A SANTO DOMINGO, MES DE DICIEMBRE 2021,  Y ENERO 2022 VER ANEXO.</v>
      </c>
      <c r="F49" s="16">
        <f>'[1]CHEQUE-TRANSF MARZO'!F48</f>
        <v>0</v>
      </c>
      <c r="G49" s="17">
        <f>'[1]CHEQUE-TRANSF MARZO'!L48</f>
        <v>8500</v>
      </c>
      <c r="H49" s="18">
        <f t="shared" si="0"/>
        <v>9122677.8100000042</v>
      </c>
    </row>
    <row r="50" spans="1:8" s="11" customFormat="1" ht="44.25" customHeight="1" x14ac:dyDescent="0.2">
      <c r="A50" s="12"/>
      <c r="B50" s="13">
        <f>+'[1]CHEQUE-TRANSF MARZO'!E49</f>
        <v>44642</v>
      </c>
      <c r="C50" s="14" t="str">
        <f>+'[1]CHEQUE-TRANSF MARZO'!D49</f>
        <v>26079577689</v>
      </c>
      <c r="D50" s="15" t="str">
        <f>'[1]CHEQUE-TRANSF MARZO'!C49</f>
        <v>EMILIO ENCARNACION ROSARIO</v>
      </c>
      <c r="E50" s="14" t="str">
        <f>'[1]CHEQUE-TRANSF MARZO'!M49</f>
        <v>PAGO VIATICO A SANTO DOMINGO, MES DE DICIEMBRE 2021, VER ANEXO.</v>
      </c>
      <c r="F50" s="16">
        <f>'[1]CHEQUE-TRANSF MARZO'!F49</f>
        <v>0</v>
      </c>
      <c r="G50" s="17">
        <f>'[1]CHEQUE-TRANSF MARZO'!L49</f>
        <v>3400</v>
      </c>
      <c r="H50" s="18">
        <f t="shared" si="0"/>
        <v>9119277.8100000042</v>
      </c>
    </row>
    <row r="51" spans="1:8" s="11" customFormat="1" ht="45" x14ac:dyDescent="0.2">
      <c r="A51" s="12"/>
      <c r="B51" s="13">
        <f>+'[1]CHEQUE-TRANSF MARZO'!E50</f>
        <v>44642</v>
      </c>
      <c r="C51" s="14" t="str">
        <f>+'[1]CHEQUE-TRANSF MARZO'!D50</f>
        <v>26079637640</v>
      </c>
      <c r="D51" s="15" t="str">
        <f>'[1]CHEQUE-TRANSF MARZO'!C50</f>
        <v>CARLOS ALBERTO CADENA BOYER</v>
      </c>
      <c r="E51" s="14" t="str">
        <f>'[1]CHEQUE-TRANSF MARZO'!M50</f>
        <v>PAGO VIATICO A SANTO DOMINGO, MES DE DICIEMBRE 2021,  Y ENERO 2022 VER ANEXO.</v>
      </c>
      <c r="F51" s="16">
        <f>'[1]CHEQUE-TRANSF MARZO'!F50</f>
        <v>0</v>
      </c>
      <c r="G51" s="17">
        <f>'[1]CHEQUE-TRANSF MARZO'!L50</f>
        <v>5100</v>
      </c>
      <c r="H51" s="18">
        <f t="shared" si="0"/>
        <v>9114177.8100000042</v>
      </c>
    </row>
    <row r="52" spans="1:8" s="11" customFormat="1" ht="38.25" customHeight="1" x14ac:dyDescent="0.2">
      <c r="A52" s="12"/>
      <c r="B52" s="13">
        <f>+'[1]CHEQUE-TRANSF MARZO'!E51</f>
        <v>44642</v>
      </c>
      <c r="C52" s="14" t="str">
        <f>+'[1]CHEQUE-TRANSF MARZO'!D51</f>
        <v>26079683637</v>
      </c>
      <c r="D52" s="15" t="str">
        <f>'[1]CHEQUE-TRANSF MARZO'!C51</f>
        <v>ALEXANDRO MONTERO QUEZADA</v>
      </c>
      <c r="E52" s="14" t="str">
        <f>'[1]CHEQUE-TRANSF MARZO'!M51</f>
        <v>PAGO VIATICO A SANTO DOMINGO, MES DE DICIEMBRE 2021, VER ANEXO.</v>
      </c>
      <c r="F52" s="16">
        <f>'[1]CHEQUE-TRANSF MARZO'!F51</f>
        <v>0</v>
      </c>
      <c r="G52" s="17">
        <f>'[1]CHEQUE-TRANSF MARZO'!L51</f>
        <v>1900</v>
      </c>
      <c r="H52" s="18">
        <f t="shared" si="0"/>
        <v>9112277.8100000042</v>
      </c>
    </row>
    <row r="53" spans="1:8" s="11" customFormat="1" ht="48.75" customHeight="1" x14ac:dyDescent="0.2">
      <c r="A53" s="12"/>
      <c r="B53" s="13">
        <f>+'[1]CHEQUE-TRANSF MARZO'!E52</f>
        <v>44642</v>
      </c>
      <c r="C53" s="14" t="str">
        <f>+'[1]CHEQUE-TRANSF MARZO'!D52</f>
        <v>26079725652</v>
      </c>
      <c r="D53" s="15" t="str">
        <f>'[1]CHEQUE-TRANSF MARZO'!C52</f>
        <v>MIGUEL ANGEL ALCANTARA SANCHEZ</v>
      </c>
      <c r="E53" s="14" t="str">
        <f>'[1]CHEQUE-TRANSF MARZO'!M52</f>
        <v>PAGO VIATICO A SANTO DOMINGO, MES DE DICIEMBRE 2021,  Y ENERO 2022 VER ANEXO.</v>
      </c>
      <c r="F53" s="16">
        <f>'[1]CHEQUE-TRANSF MARZO'!F52</f>
        <v>0</v>
      </c>
      <c r="G53" s="17">
        <f>'[1]CHEQUE-TRANSF MARZO'!L52</f>
        <v>5100</v>
      </c>
      <c r="H53" s="18">
        <f t="shared" si="0"/>
        <v>9107177.8100000042</v>
      </c>
    </row>
    <row r="54" spans="1:8" s="11" customFormat="1" ht="46.5" customHeight="1" x14ac:dyDescent="0.2">
      <c r="A54" s="12"/>
      <c r="B54" s="13">
        <f>+'[1]CHEQUE-TRANSF MARZO'!E53</f>
        <v>44642</v>
      </c>
      <c r="C54" s="14" t="str">
        <f>+'[1]CHEQUE-TRANSF MARZO'!D53</f>
        <v>26079807997</v>
      </c>
      <c r="D54" s="15" t="str">
        <f>'[1]CHEQUE-TRANSF MARZO'!C53</f>
        <v>NEFHALI JIMENEZ ZAYAS</v>
      </c>
      <c r="E54" s="14" t="str">
        <f>'[1]CHEQUE-TRANSF MARZO'!M53</f>
        <v>PAGO VIATICO A SANTO DOMINGO, MES DE ENERO 2022 VER ANEXO.</v>
      </c>
      <c r="F54" s="16">
        <f>'[1]CHEQUE-TRANSF MARZO'!F53</f>
        <v>0</v>
      </c>
      <c r="G54" s="17">
        <f>'[1]CHEQUE-TRANSF MARZO'!L53</f>
        <v>5100</v>
      </c>
      <c r="H54" s="18">
        <f t="shared" si="0"/>
        <v>9102077.8100000042</v>
      </c>
    </row>
    <row r="55" spans="1:8" s="11" customFormat="1" ht="51" customHeight="1" x14ac:dyDescent="0.2">
      <c r="A55" s="12"/>
      <c r="B55" s="13">
        <f>+'[1]CHEQUE-TRANSF MARZO'!E54</f>
        <v>44642</v>
      </c>
      <c r="C55" s="14" t="str">
        <f>+'[1]CHEQUE-TRANSF MARZO'!D54</f>
        <v>26079825845</v>
      </c>
      <c r="D55" s="15" t="str">
        <f>'[1]CHEQUE-TRANSF MARZO'!C54</f>
        <v>RANFIS RADAMES MATEO FIGUEREO</v>
      </c>
      <c r="E55" s="14" t="str">
        <f>'[1]CHEQUE-TRANSF MARZO'!M54</f>
        <v>PAGO VIATICO A SANTO DOMINGO, MES DE DICIEMBRE 2021,  Y ENERO 2022 VER ANEXO.</v>
      </c>
      <c r="F55" s="16">
        <f>'[1]CHEQUE-TRANSF MARZO'!F54</f>
        <v>0</v>
      </c>
      <c r="G55" s="17">
        <f>'[1]CHEQUE-TRANSF MARZO'!L54</f>
        <v>3400</v>
      </c>
      <c r="H55" s="18">
        <f t="shared" si="0"/>
        <v>9098677.8100000042</v>
      </c>
    </row>
    <row r="56" spans="1:8" s="11" customFormat="1" ht="53.25" customHeight="1" x14ac:dyDescent="0.2">
      <c r="A56" s="12"/>
      <c r="B56" s="13">
        <f>+'[1]CHEQUE-TRANSF MARZO'!E55</f>
        <v>44642</v>
      </c>
      <c r="C56" s="14" t="str">
        <f>+'[1]CHEQUE-TRANSF MARZO'!D55</f>
        <v>26079842404</v>
      </c>
      <c r="D56" s="15" t="str">
        <f>'[1]CHEQUE-TRANSF MARZO'!C55</f>
        <v>OLIVER ENCARNACION ENCARNACION</v>
      </c>
      <c r="E56" s="14" t="str">
        <f>'[1]CHEQUE-TRANSF MARZO'!M55</f>
        <v>PAGO VIATICO A SANTO DOMINGO, MES DE DICIEMBRE 2021,  Y ENERO 2022 VER ANEXO.</v>
      </c>
      <c r="F56" s="16">
        <f>'[1]CHEQUE-TRANSF MARZO'!F55</f>
        <v>0</v>
      </c>
      <c r="G56" s="17">
        <f>'[1]CHEQUE-TRANSF MARZO'!L55</f>
        <v>5100</v>
      </c>
      <c r="H56" s="18">
        <f t="shared" si="0"/>
        <v>9093577.8100000042</v>
      </c>
    </row>
    <row r="57" spans="1:8" s="11" customFormat="1" ht="60" customHeight="1" x14ac:dyDescent="0.2">
      <c r="A57" s="12"/>
      <c r="B57" s="13">
        <f>+'[1]CHEQUE-TRANSF MARZO'!E56</f>
        <v>44642</v>
      </c>
      <c r="C57" s="14" t="str">
        <f>+'[1]CHEQUE-TRANSF MARZO'!D56</f>
        <v>26079875994</v>
      </c>
      <c r="D57" s="15" t="str">
        <f>'[1]CHEQUE-TRANSF MARZO'!C56</f>
        <v>ANDRES VALDEZ MONTERO</v>
      </c>
      <c r="E57" s="14" t="str">
        <f>'[1]CHEQUE-TRANSF MARZO'!M56</f>
        <v>PAGO VIATICO A SANTO DOMINGO, MES DE DICIEMBRE 2021,  Y ENERO 2022 VER ANEXO.</v>
      </c>
      <c r="F57" s="16">
        <f>'[1]CHEQUE-TRANSF MARZO'!F56</f>
        <v>0</v>
      </c>
      <c r="G57" s="17">
        <f>'[1]CHEQUE-TRANSF MARZO'!L56</f>
        <v>8500</v>
      </c>
      <c r="H57" s="18">
        <f t="shared" si="0"/>
        <v>9085077.8100000042</v>
      </c>
    </row>
    <row r="58" spans="1:8" s="11" customFormat="1" ht="41.25" customHeight="1" x14ac:dyDescent="0.2">
      <c r="A58" s="12"/>
      <c r="B58" s="13">
        <f>+'[1]CHEQUE-TRANSF MARZO'!E57</f>
        <v>44642</v>
      </c>
      <c r="C58" s="14" t="str">
        <f>+'[1]CHEQUE-TRANSF MARZO'!D57</f>
        <v>26079888103</v>
      </c>
      <c r="D58" s="15" t="str">
        <f>'[1]CHEQUE-TRANSF MARZO'!C57</f>
        <v>LEONEL ERNESTO TEJEDA</v>
      </c>
      <c r="E58" s="14" t="str">
        <f>'[1]CHEQUE-TRANSF MARZO'!M57</f>
        <v>PAGO VIATICO A SANTO DOMINGO, MES  ENERO 2022 VER ANEXO.</v>
      </c>
      <c r="F58" s="16">
        <f>'[1]CHEQUE-TRANSF MARZO'!F57</f>
        <v>0</v>
      </c>
      <c r="G58" s="17">
        <f>'[1]CHEQUE-TRANSF MARZO'!L57</f>
        <v>1900</v>
      </c>
      <c r="H58" s="18">
        <f t="shared" si="0"/>
        <v>9083177.8100000042</v>
      </c>
    </row>
    <row r="59" spans="1:8" s="11" customFormat="1" ht="55.5" customHeight="1" x14ac:dyDescent="0.2">
      <c r="A59" s="12"/>
      <c r="B59" s="13">
        <f>+'[1]CHEQUE-TRANSF MARZO'!E58</f>
        <v>44642</v>
      </c>
      <c r="C59" s="14" t="str">
        <f>+'[1]CHEQUE-TRANSF MARZO'!D58</f>
        <v>26079899379</v>
      </c>
      <c r="D59" s="15" t="str">
        <f>'[1]CHEQUE-TRANSF MARZO'!C58</f>
        <v>SANTA ELVA LORENZO HERRERA</v>
      </c>
      <c r="E59" s="14" t="str">
        <f>'[1]CHEQUE-TRANSF MARZO'!M58</f>
        <v>PAGO VIATICO A SANTO DOMINGO, MES DE DICIEMBRE 2021,  Y ENERO 2022 VER ANEXO.</v>
      </c>
      <c r="F59" s="16">
        <f>'[1]CHEQUE-TRANSF MARZO'!F58</f>
        <v>0</v>
      </c>
      <c r="G59" s="17">
        <f>'[1]CHEQUE-TRANSF MARZO'!L58</f>
        <v>2750</v>
      </c>
      <c r="H59" s="18">
        <f t="shared" si="0"/>
        <v>9080427.8100000042</v>
      </c>
    </row>
    <row r="60" spans="1:8" s="11" customFormat="1" ht="52.5" customHeight="1" x14ac:dyDescent="0.2">
      <c r="A60" s="12"/>
      <c r="B60" s="13">
        <f>+'[1]CHEQUE-TRANSF MARZO'!E59</f>
        <v>44642</v>
      </c>
      <c r="C60" s="14" t="str">
        <f>+'[1]CHEQUE-TRANSF MARZO'!D59</f>
        <v>26079908383</v>
      </c>
      <c r="D60" s="15" t="str">
        <f>'[1]CHEQUE-TRANSF MARZO'!C59</f>
        <v xml:space="preserve">FRANCINA ANTONIETA NOVA FAMILIA </v>
      </c>
      <c r="E60" s="14" t="str">
        <f>'[1]CHEQUE-TRANSF MARZO'!M59</f>
        <v>PAGO VIATICO A SANTO DOMINGO, MES DE DICIEMBRE 2021,  Y ENERO 2022 VER ANEXO.</v>
      </c>
      <c r="F60" s="16">
        <f>'[1]CHEQUE-TRANSF MARZO'!F59</f>
        <v>0</v>
      </c>
      <c r="G60" s="17">
        <f>'[1]CHEQUE-TRANSF MARZO'!L59</f>
        <v>5500</v>
      </c>
      <c r="H60" s="18">
        <f t="shared" si="0"/>
        <v>9074927.8100000042</v>
      </c>
    </row>
    <row r="61" spans="1:8" s="11" customFormat="1" ht="51" customHeight="1" x14ac:dyDescent="0.2">
      <c r="A61" s="12"/>
      <c r="B61" s="13">
        <f>+'[1]CHEQUE-TRANSF MARZO'!E60</f>
        <v>44642</v>
      </c>
      <c r="C61" s="14" t="str">
        <f>+'[1]CHEQUE-TRANSF MARZO'!D60</f>
        <v>26079931039</v>
      </c>
      <c r="D61" s="15" t="str">
        <f>'[1]CHEQUE-TRANSF MARZO'!C60</f>
        <v>DEILIS DE OLEO MONTERO</v>
      </c>
      <c r="E61" s="14" t="str">
        <f>'[1]CHEQUE-TRANSF MARZO'!M60</f>
        <v>PAGO VIATICO A SANTO DOMINGO, MES DE DICIEMBRE 2021,  Y ENERO 2022 VER ANEXO.</v>
      </c>
      <c r="F61" s="16">
        <f>'[1]CHEQUE-TRANSF MARZO'!F60</f>
        <v>0</v>
      </c>
      <c r="G61" s="17">
        <f>'[1]CHEQUE-TRANSF MARZO'!L60</f>
        <v>5100</v>
      </c>
      <c r="H61" s="18">
        <f t="shared" si="0"/>
        <v>9069827.8100000042</v>
      </c>
    </row>
    <row r="62" spans="1:8" s="11" customFormat="1" ht="39" customHeight="1" x14ac:dyDescent="0.2">
      <c r="A62" s="12"/>
      <c r="B62" s="13">
        <f>+'[1]CHEQUE-TRANSF MARZO'!E61</f>
        <v>44642</v>
      </c>
      <c r="C62" s="14" t="str">
        <f>+'[1]CHEQUE-TRANSF MARZO'!D61</f>
        <v>26079939680</v>
      </c>
      <c r="D62" s="15" t="str">
        <f>'[1]CHEQUE-TRANSF MARZO'!C61</f>
        <v>SRA IRENE ESPERANZA MORA ADAMES</v>
      </c>
      <c r="E62" s="14" t="str">
        <f>'[1]CHEQUE-TRANSF MARZO'!M61</f>
        <v>PAGO VIATICO A SANTO DOMINGO, MES DE DICIEMBRE 2021, VER ANEXO.</v>
      </c>
      <c r="F62" s="16">
        <f>'[1]CHEQUE-TRANSF MARZO'!F61</f>
        <v>0</v>
      </c>
      <c r="G62" s="17">
        <f>'[1]CHEQUE-TRANSF MARZO'!L61</f>
        <v>2750</v>
      </c>
      <c r="H62" s="18">
        <f t="shared" si="0"/>
        <v>9067077.8100000042</v>
      </c>
    </row>
    <row r="63" spans="1:8" s="11" customFormat="1" ht="44.25" customHeight="1" x14ac:dyDescent="0.2">
      <c r="A63" s="12"/>
      <c r="B63" s="13">
        <f>+'[1]CHEQUE-TRANSF MARZO'!E62</f>
        <v>44642</v>
      </c>
      <c r="C63" s="14" t="str">
        <f>+'[1]CHEQUE-TRANSF MARZO'!D62</f>
        <v>26079960445</v>
      </c>
      <c r="D63" s="15" t="str">
        <f>'[1]CHEQUE-TRANSF MARZO'!C62</f>
        <v>ZORAIDA SANCHEZ MELO</v>
      </c>
      <c r="E63" s="14" t="str">
        <f>'[1]CHEQUE-TRANSF MARZO'!M62</f>
        <v>PAGO VIATICO A SANTO DOMINGO, MES DE DICIEMBRE 2021, VER ANEXO.</v>
      </c>
      <c r="F63" s="16">
        <f>'[1]CHEQUE-TRANSF MARZO'!F62</f>
        <v>0</v>
      </c>
      <c r="G63" s="17">
        <f>'[1]CHEQUE-TRANSF MARZO'!L62</f>
        <v>2750</v>
      </c>
      <c r="H63" s="18">
        <f t="shared" si="0"/>
        <v>9064327.8100000042</v>
      </c>
    </row>
    <row r="64" spans="1:8" s="11" customFormat="1" ht="42.75" customHeight="1" x14ac:dyDescent="0.2">
      <c r="A64" s="12"/>
      <c r="B64" s="13">
        <f>+'[1]CHEQUE-TRANSF MARZO'!E63</f>
        <v>44642</v>
      </c>
      <c r="C64" s="14" t="str">
        <f>+'[1]CHEQUE-TRANSF MARZO'!D63</f>
        <v>26079969319</v>
      </c>
      <c r="D64" s="15" t="str">
        <f>'[1]CHEQUE-TRANSF MARZO'!C63</f>
        <v>FAVIOLA MATEO</v>
      </c>
      <c r="E64" s="14" t="str">
        <f>'[1]CHEQUE-TRANSF MARZO'!M63</f>
        <v>PAGO VIATICO A SANTO DOMINGO, MES DE DICIEMBRE 2021, VER ANEXO.</v>
      </c>
      <c r="F64" s="16">
        <f>'[1]CHEQUE-TRANSF MARZO'!F63</f>
        <v>0</v>
      </c>
      <c r="G64" s="17">
        <f>'[1]CHEQUE-TRANSF MARZO'!L63</f>
        <v>2750</v>
      </c>
      <c r="H64" s="18">
        <f t="shared" si="0"/>
        <v>9061577.8100000042</v>
      </c>
    </row>
    <row r="65" spans="1:8" s="11" customFormat="1" ht="51" customHeight="1" x14ac:dyDescent="0.2">
      <c r="A65" s="12"/>
      <c r="B65" s="13">
        <f>+'[1]CHEQUE-TRANSF MARZO'!E64</f>
        <v>44642</v>
      </c>
      <c r="C65" s="14" t="str">
        <f>+'[1]CHEQUE-TRANSF MARZO'!D64</f>
        <v>26079979010</v>
      </c>
      <c r="D65" s="15" t="str">
        <f>'[1]CHEQUE-TRANSF MARZO'!C64</f>
        <v>GERALDINA BENZAN QUITERIO</v>
      </c>
      <c r="E65" s="14" t="str">
        <f>'[1]CHEQUE-TRANSF MARZO'!M64</f>
        <v>PAGO VIATICO A SANTO DOMINGO, MES DE DICIEMBRE 2021,  Y ENERO 2022 VER ANEXO.</v>
      </c>
      <c r="F65" s="16">
        <f>'[1]CHEQUE-TRANSF MARZO'!F64</f>
        <v>0</v>
      </c>
      <c r="G65" s="17">
        <f>'[1]CHEQUE-TRANSF MARZO'!L64</f>
        <v>8250</v>
      </c>
      <c r="H65" s="18">
        <f t="shared" si="0"/>
        <v>9053327.8100000042</v>
      </c>
    </row>
    <row r="66" spans="1:8" s="11" customFormat="1" ht="57.75" customHeight="1" x14ac:dyDescent="0.2">
      <c r="A66" s="12"/>
      <c r="B66" s="13">
        <f>+'[1]CHEQUE-TRANSF MARZO'!E65</f>
        <v>44645</v>
      </c>
      <c r="C66" s="14" t="str">
        <f>+'[1]CHEQUE-TRANSF MARZO'!D65</f>
        <v>4524000000103</v>
      </c>
      <c r="D66" s="15" t="str">
        <f>'[1]CHEQUE-TRANSF MARZO'!C65</f>
        <v xml:space="preserve">TRANSFERENCIA </v>
      </c>
      <c r="E66" s="14" t="str">
        <f>'[1]CHEQUE-TRANSF MARZO'!M65</f>
        <v>TRANSFERENCIA  POR FACTURACION CENTRO DIAGNOSTICO</v>
      </c>
      <c r="F66" s="16">
        <f>'[1]CHEQUE-TRANSF MARZO'!F65</f>
        <v>361965</v>
      </c>
      <c r="G66" s="17"/>
      <c r="H66" s="18">
        <f t="shared" si="0"/>
        <v>9415292.8100000042</v>
      </c>
    </row>
    <row r="67" spans="1:8" s="11" customFormat="1" ht="58.5" customHeight="1" x14ac:dyDescent="0.2">
      <c r="A67" s="12"/>
      <c r="B67" s="13">
        <f>+'[1]CHEQUE-TRANSF MARZO'!E66</f>
        <v>44648</v>
      </c>
      <c r="C67" s="14" t="str">
        <f>+'[1]CHEQUE-TRANSF MARZO'!D66</f>
        <v>25661</v>
      </c>
      <c r="D67" s="15" t="str">
        <f>'[1]CHEQUE-TRANSF MARZO'!C66</f>
        <v>ARIEL PEREZ REYES</v>
      </c>
      <c r="E67" s="14" t="str">
        <f>'[1]CHEQUE-TRANSF MARZO'!M66</f>
        <v>PAGO CORRESPONDIENTE AL MES DE MARZO 2022, A MENSAJERO ZONA EL CERCADO SAN JUAN.</v>
      </c>
      <c r="F67" s="16">
        <f>'[1]CHEQUE-TRANSF MARZO'!F66</f>
        <v>0</v>
      </c>
      <c r="G67" s="17">
        <f>'[1]CHEQUE-TRANSF MARZO'!L66</f>
        <v>5000</v>
      </c>
      <c r="H67" s="18">
        <f t="shared" si="0"/>
        <v>9410292.8100000042</v>
      </c>
    </row>
    <row r="68" spans="1:8" s="11" customFormat="1" ht="66.75" customHeight="1" x14ac:dyDescent="0.2">
      <c r="A68" s="12"/>
      <c r="B68" s="13">
        <f>+'[1]CHEQUE-TRANSF MARZO'!E67</f>
        <v>44648</v>
      </c>
      <c r="C68" s="14" t="str">
        <f>+'[1]CHEQUE-TRANSF MARZO'!D67</f>
        <v>25662</v>
      </c>
      <c r="D68" s="15" t="str">
        <f>'[1]CHEQUE-TRANSF MARZO'!C67</f>
        <v xml:space="preserve">ARELIS FIGUERERO </v>
      </c>
      <c r="E68" s="14" t="str">
        <f>'[1]CHEQUE-TRANSF MARZO'!M67</f>
        <v>PAGO CORRESPONDIENTE AL MES DE MARZO 2022, A CONSERJE UNAP JINOVA  SAN JUAN.</v>
      </c>
      <c r="F68" s="16">
        <f>'[1]CHEQUE-TRANSF MARZO'!F67</f>
        <v>0</v>
      </c>
      <c r="G68" s="17">
        <f>'[1]CHEQUE-TRANSF MARZO'!L67</f>
        <v>5000</v>
      </c>
      <c r="H68" s="18">
        <f t="shared" si="0"/>
        <v>9405292.8100000042</v>
      </c>
    </row>
    <row r="69" spans="1:8" s="11" customFormat="1" ht="58.5" customHeight="1" x14ac:dyDescent="0.2">
      <c r="A69" s="12"/>
      <c r="B69" s="13">
        <f>+'[1]CHEQUE-TRANSF MARZO'!E68</f>
        <v>44648</v>
      </c>
      <c r="C69" s="14" t="str">
        <f>+'[1]CHEQUE-TRANSF MARZO'!D68</f>
        <v>25663</v>
      </c>
      <c r="D69" s="15" t="str">
        <f>'[1]CHEQUE-TRANSF MARZO'!C68</f>
        <v>ANGELA OLIVO MONTERO</v>
      </c>
      <c r="E69" s="14" t="str">
        <f>'[1]CHEQUE-TRANSF MARZO'!M68</f>
        <v>PAGO CORRESPONDIENTE AL MES DE MARZO 2022, A CONSERJE CPN VALLEJUELO  SAN JUAN.</v>
      </c>
      <c r="F69" s="16">
        <f>'[1]CHEQUE-TRANSF MARZO'!F68</f>
        <v>0</v>
      </c>
      <c r="G69" s="17">
        <f>'[1]CHEQUE-TRANSF MARZO'!L68</f>
        <v>5000</v>
      </c>
      <c r="H69" s="18">
        <f t="shared" si="0"/>
        <v>9400292.8100000042</v>
      </c>
    </row>
    <row r="70" spans="1:8" s="11" customFormat="1" ht="51" customHeight="1" x14ac:dyDescent="0.2">
      <c r="A70" s="12"/>
      <c r="B70" s="13">
        <f>+'[1]CHEQUE-TRANSF MARZO'!E69</f>
        <v>44648</v>
      </c>
      <c r="C70" s="14" t="str">
        <f>+'[1]CHEQUE-TRANSF MARZO'!D69</f>
        <v>25664</v>
      </c>
      <c r="D70" s="15" t="str">
        <f>'[1]CHEQUE-TRANSF MARZO'!C69</f>
        <v xml:space="preserve">ANTONIO DE LOS SANTOS </v>
      </c>
      <c r="E70" s="14" t="str">
        <f>'[1]CHEQUE-TRANSF MARZO'!M69</f>
        <v>PAGO CORRESPONDIENTE AL MES DE MARZO 2022, A  CONSERJE CPN VILLA CORAZON  AZUA.</v>
      </c>
      <c r="F70" s="16">
        <f>'[1]CHEQUE-TRANSF MARZO'!F69</f>
        <v>0</v>
      </c>
      <c r="G70" s="17">
        <f>'[1]CHEQUE-TRANSF MARZO'!L69</f>
        <v>5000</v>
      </c>
      <c r="H70" s="18">
        <f t="shared" si="0"/>
        <v>9395292.8100000042</v>
      </c>
    </row>
    <row r="71" spans="1:8" s="11" customFormat="1" ht="61.5" customHeight="1" x14ac:dyDescent="0.2">
      <c r="A71" s="12"/>
      <c r="B71" s="13">
        <f>+'[1]CHEQUE-TRANSF MARZO'!E70</f>
        <v>44648</v>
      </c>
      <c r="C71" s="14" t="str">
        <f>+'[1]CHEQUE-TRANSF MARZO'!D70</f>
        <v>25665</v>
      </c>
      <c r="D71" s="15" t="str">
        <f>'[1]CHEQUE-TRANSF MARZO'!C70</f>
        <v>ANTONIA ROSANNY AGRAMONTE PUJOLS</v>
      </c>
      <c r="E71" s="14" t="str">
        <f>'[1]CHEQUE-TRANSF MARZO'!M70</f>
        <v>PAGO CORRESPONDIENTE AL MES DE MARZO 2022, A  CONSERJE UNAP ARROYO COLORADO  AZUA.</v>
      </c>
      <c r="F71" s="16">
        <f>'[1]CHEQUE-TRANSF MARZO'!F70</f>
        <v>0</v>
      </c>
      <c r="G71" s="17">
        <f>'[1]CHEQUE-TRANSF MARZO'!L70</f>
        <v>5000</v>
      </c>
      <c r="H71" s="18">
        <f t="shared" si="0"/>
        <v>9390292.8100000042</v>
      </c>
    </row>
    <row r="72" spans="1:8" s="11" customFormat="1" ht="52.5" customHeight="1" x14ac:dyDescent="0.2">
      <c r="A72" s="12"/>
      <c r="B72" s="13">
        <f>+'[1]CHEQUE-TRANSF MARZO'!E71</f>
        <v>44648</v>
      </c>
      <c r="C72" s="14" t="str">
        <f>+'[1]CHEQUE-TRANSF MARZO'!D71</f>
        <v>25666</v>
      </c>
      <c r="D72" s="15" t="str">
        <f>'[1]CHEQUE-TRANSF MARZO'!C71</f>
        <v xml:space="preserve">ANYI PAOLA QUEZASA AYBAR </v>
      </c>
      <c r="E72" s="14" t="str">
        <f>'[1]CHEQUE-TRANSF MARZO'!M71</f>
        <v>PAGO CORRESPONDIENTE AL MES DE MARZO 2022, A  DIGITADORA ZONA EL CERCADO SAN JUAN.</v>
      </c>
      <c r="F72" s="16">
        <f>'[1]CHEQUE-TRANSF MARZO'!F71</f>
        <v>0</v>
      </c>
      <c r="G72" s="17">
        <f>'[1]CHEQUE-TRANSF MARZO'!L71</f>
        <v>10000</v>
      </c>
      <c r="H72" s="18">
        <f t="shared" si="0"/>
        <v>9380292.8100000042</v>
      </c>
    </row>
    <row r="73" spans="1:8" s="11" customFormat="1" ht="66.75" customHeight="1" x14ac:dyDescent="0.2">
      <c r="A73" s="12"/>
      <c r="B73" s="13">
        <f>+'[1]CHEQUE-TRANSF MARZO'!E72</f>
        <v>44648</v>
      </c>
      <c r="C73" s="14" t="str">
        <f>+'[1]CHEQUE-TRANSF MARZO'!D72</f>
        <v>25667</v>
      </c>
      <c r="D73" s="15" t="str">
        <f>'[1]CHEQUE-TRANSF MARZO'!C72</f>
        <v>ANDERXON RICARDO LIMIER SUERO</v>
      </c>
      <c r="E73" s="14" t="str">
        <f>'[1]CHEQUE-TRANSF MARZO'!M72</f>
        <v>PAGO CORRESPONDIENTE AL MES DE MARZO 2022, A  MECANICO OFICINA REGIONAL SAN JUAN.</v>
      </c>
      <c r="F73" s="16">
        <f>'[1]CHEQUE-TRANSF MARZO'!F72</f>
        <v>0</v>
      </c>
      <c r="G73" s="17">
        <f>'[1]CHEQUE-TRANSF MARZO'!L72</f>
        <v>20000</v>
      </c>
      <c r="H73" s="18">
        <f t="shared" ref="H73:H136" si="1">+H72+F73-G73</f>
        <v>9360292.8100000042</v>
      </c>
    </row>
    <row r="74" spans="1:8" s="11" customFormat="1" ht="54.75" customHeight="1" x14ac:dyDescent="0.2">
      <c r="A74" s="12"/>
      <c r="B74" s="13">
        <f>+'[1]CHEQUE-TRANSF MARZO'!E73</f>
        <v>44648</v>
      </c>
      <c r="C74" s="14" t="str">
        <f>+'[1]CHEQUE-TRANSF MARZO'!D73</f>
        <v>25668</v>
      </c>
      <c r="D74" s="15" t="str">
        <f>'[1]CHEQUE-TRANSF MARZO'!C73</f>
        <v>BOLIVAR MONTERO</v>
      </c>
      <c r="E74" s="14" t="str">
        <f>'[1]CHEQUE-TRANSF MARZO'!M73</f>
        <v>PAGO CORRESPONDIENTE AL MES DE MARZO 2022, A  SERENO CPN JORGILLO SAN JUAN.</v>
      </c>
      <c r="F74" s="16">
        <f>'[1]CHEQUE-TRANSF MARZO'!F73</f>
        <v>0</v>
      </c>
      <c r="G74" s="17">
        <f>'[1]CHEQUE-TRANSF MARZO'!L73</f>
        <v>10000</v>
      </c>
      <c r="H74" s="18">
        <f t="shared" si="1"/>
        <v>9350292.8100000042</v>
      </c>
    </row>
    <row r="75" spans="1:8" s="11" customFormat="1" ht="53.25" customHeight="1" x14ac:dyDescent="0.2">
      <c r="A75" s="12"/>
      <c r="B75" s="13">
        <f>+'[1]CHEQUE-TRANSF MARZO'!E74</f>
        <v>44648</v>
      </c>
      <c r="C75" s="14" t="str">
        <f>+'[1]CHEQUE-TRANSF MARZO'!D74</f>
        <v>25669</v>
      </c>
      <c r="D75" s="15" t="str">
        <f>'[1]CHEQUE-TRANSF MARZO'!C74</f>
        <v>BRAIAN D MORA RAMIREZ</v>
      </c>
      <c r="E75" s="14" t="str">
        <f>'[1]CHEQUE-TRANSF MARZO'!M74</f>
        <v xml:space="preserve">PAGO CORRESPONDIENTE AL MES DE MARZO 2022, A  VIGILANTE CENTRO DIAGNOSTICO AZUA </v>
      </c>
      <c r="F75" s="16">
        <f>'[1]CHEQUE-TRANSF MARZO'!F74</f>
        <v>0</v>
      </c>
      <c r="G75" s="17">
        <f>'[1]CHEQUE-TRANSF MARZO'!L74</f>
        <v>10000</v>
      </c>
      <c r="H75" s="18">
        <f t="shared" si="1"/>
        <v>9340292.8100000042</v>
      </c>
    </row>
    <row r="76" spans="1:8" s="11" customFormat="1" ht="68.25" customHeight="1" x14ac:dyDescent="0.2">
      <c r="A76" s="12"/>
      <c r="B76" s="13">
        <f>+'[1]CHEQUE-TRANSF MARZO'!E75</f>
        <v>44648</v>
      </c>
      <c r="C76" s="14" t="str">
        <f>+'[1]CHEQUE-TRANSF MARZO'!D75</f>
        <v>25670</v>
      </c>
      <c r="D76" s="15" t="str">
        <f>'[1]CHEQUE-TRANSF MARZO'!C75</f>
        <v>BENAIDA RAMIREZ</v>
      </c>
      <c r="E76" s="14" t="str">
        <f>'[1]CHEQUE-TRANSF MARZO'!M75</f>
        <v>PAGO CORRESPONDIENTE AL MES DE MARZO 2022, A  CONSERJE CPN EL CACHEO SAN JUAN.</v>
      </c>
      <c r="F76" s="16">
        <f>'[1]CHEQUE-TRANSF MARZO'!F75</f>
        <v>0</v>
      </c>
      <c r="G76" s="17">
        <f>'[1]CHEQUE-TRANSF MARZO'!L75</f>
        <v>5000</v>
      </c>
      <c r="H76" s="18">
        <f t="shared" si="1"/>
        <v>9335292.8100000042</v>
      </c>
    </row>
    <row r="77" spans="1:8" s="11" customFormat="1" ht="59.25" customHeight="1" x14ac:dyDescent="0.2">
      <c r="A77" s="12"/>
      <c r="B77" s="13">
        <f>+'[1]CHEQUE-TRANSF MARZO'!E76</f>
        <v>44648</v>
      </c>
      <c r="C77" s="14" t="str">
        <f>+'[1]CHEQUE-TRANSF MARZO'!D76</f>
        <v>25671</v>
      </c>
      <c r="D77" s="15" t="str">
        <f>'[1]CHEQUE-TRANSF MARZO'!C76</f>
        <v>BREIDY RAMIREZ</v>
      </c>
      <c r="E77" s="14" t="str">
        <f>'[1]CHEQUE-TRANSF MARZO'!M76</f>
        <v>PAGO CORRESPONDIENTE AL MES DE MARZO 2022, A  TECNICO MANT. DE VEHICULOS OFICINA REGIONAL SAN JUAN.</v>
      </c>
      <c r="F77" s="16">
        <f>'[1]CHEQUE-TRANSF MARZO'!F76</f>
        <v>0</v>
      </c>
      <c r="G77" s="17">
        <f>'[1]CHEQUE-TRANSF MARZO'!L76</f>
        <v>6000</v>
      </c>
      <c r="H77" s="18">
        <f t="shared" si="1"/>
        <v>9329292.8100000042</v>
      </c>
    </row>
    <row r="78" spans="1:8" s="11" customFormat="1" ht="61.5" customHeight="1" x14ac:dyDescent="0.2">
      <c r="A78" s="12"/>
      <c r="B78" s="13">
        <f>+'[1]CHEQUE-TRANSF MARZO'!E77</f>
        <v>44648</v>
      </c>
      <c r="C78" s="14" t="str">
        <f>+'[1]CHEQUE-TRANSF MARZO'!D77</f>
        <v>25672</v>
      </c>
      <c r="D78" s="15" t="str">
        <f>'[1]CHEQUE-TRANSF MARZO'!C77</f>
        <v>CARLOS GARCIA</v>
      </c>
      <c r="E78" s="14" t="str">
        <f>'[1]CHEQUE-TRANSF MARZO'!M77</f>
        <v>PAGO CORRESPONDIENTE AL MES DE MARZO 2022, A  DIGITADOR GERENCIA DE AREA II SAN JUA.</v>
      </c>
      <c r="F78" s="16">
        <f>'[1]CHEQUE-TRANSF MARZO'!F77</f>
        <v>0</v>
      </c>
      <c r="G78" s="17">
        <f>'[1]CHEQUE-TRANSF MARZO'!L77</f>
        <v>12000</v>
      </c>
      <c r="H78" s="18">
        <f t="shared" si="1"/>
        <v>9317292.8100000042</v>
      </c>
    </row>
    <row r="79" spans="1:8" s="11" customFormat="1" ht="54.75" customHeight="1" x14ac:dyDescent="0.2">
      <c r="A79" s="12"/>
      <c r="B79" s="13">
        <f>+'[1]CHEQUE-TRANSF MARZO'!E78</f>
        <v>44648</v>
      </c>
      <c r="C79" s="14" t="str">
        <f>+'[1]CHEQUE-TRANSF MARZO'!D78</f>
        <v>25673</v>
      </c>
      <c r="D79" s="15" t="str">
        <f>'[1]CHEQUE-TRANSF MARZO'!C78</f>
        <v>CARLOS PEREZ</v>
      </c>
      <c r="E79" s="14" t="str">
        <f>'[1]CHEQUE-TRANSF MARZO'!M78</f>
        <v>PAGO CORRESPONDIENTE AL MES DE MARZO 2022, A  VIGILANTE CPN EL ROSARIO AZUA.</v>
      </c>
      <c r="F79" s="16">
        <f>'[1]CHEQUE-TRANSF MARZO'!F78</f>
        <v>0</v>
      </c>
      <c r="G79" s="17">
        <f>'[1]CHEQUE-TRANSF MARZO'!L78</f>
        <v>5000</v>
      </c>
      <c r="H79" s="18">
        <f t="shared" si="1"/>
        <v>9312292.8100000042</v>
      </c>
    </row>
    <row r="80" spans="1:8" s="11" customFormat="1" ht="51" customHeight="1" x14ac:dyDescent="0.2">
      <c r="A80" s="12"/>
      <c r="B80" s="13">
        <f>+'[1]CHEQUE-TRANSF MARZO'!E79</f>
        <v>44648</v>
      </c>
      <c r="C80" s="14" t="str">
        <f>+'[1]CHEQUE-TRANSF MARZO'!D79</f>
        <v>25674</v>
      </c>
      <c r="D80" s="15" t="str">
        <f>'[1]CHEQUE-TRANSF MARZO'!C79</f>
        <v>CARLOS AUGUSTO VICIOSO</v>
      </c>
      <c r="E80" s="14" t="str">
        <f>'[1]CHEQUE-TRANSF MARZO'!M79</f>
        <v>PAGO CORRESPONDIENTE AL MES DE MARZO 2022, A  VIGILANTE CPN EL LLANA DE ELIAS PIÑA.</v>
      </c>
      <c r="F80" s="16">
        <f>'[1]CHEQUE-TRANSF MARZO'!F79</f>
        <v>0</v>
      </c>
      <c r="G80" s="17">
        <f>'[1]CHEQUE-TRANSF MARZO'!L79</f>
        <v>10000</v>
      </c>
      <c r="H80" s="18">
        <f t="shared" si="1"/>
        <v>9302292.8100000042</v>
      </c>
    </row>
    <row r="81" spans="1:8" s="11" customFormat="1" ht="63.75" customHeight="1" x14ac:dyDescent="0.2">
      <c r="A81" s="12"/>
      <c r="B81" s="13">
        <f>+'[1]CHEQUE-TRANSF MARZO'!E80</f>
        <v>44648</v>
      </c>
      <c r="C81" s="14" t="str">
        <f>+'[1]CHEQUE-TRANSF MARZO'!D80</f>
        <v>25675</v>
      </c>
      <c r="D81" s="15" t="str">
        <f>'[1]CHEQUE-TRANSF MARZO'!C80</f>
        <v>CARMEN RAMIREZ</v>
      </c>
      <c r="E81" s="14" t="str">
        <f>'[1]CHEQUE-TRANSF MARZO'!M80</f>
        <v>PAGO CORRESPONDIENTE AL MES DE MARZO 2022, A  CONSERJE CPN VILLA CORAZON DE JESUS AZUA.</v>
      </c>
      <c r="F81" s="16">
        <f>'[1]CHEQUE-TRANSF MARZO'!F80</f>
        <v>0</v>
      </c>
      <c r="G81" s="17">
        <f>'[1]CHEQUE-TRANSF MARZO'!L80</f>
        <v>5000</v>
      </c>
      <c r="H81" s="18">
        <f t="shared" si="1"/>
        <v>9297292.8100000042</v>
      </c>
    </row>
    <row r="82" spans="1:8" s="11" customFormat="1" ht="48.75" customHeight="1" x14ac:dyDescent="0.2">
      <c r="A82" s="12"/>
      <c r="B82" s="13">
        <f>+'[1]CHEQUE-TRANSF MARZO'!E81</f>
        <v>44648</v>
      </c>
      <c r="C82" s="14" t="str">
        <f>+'[1]CHEQUE-TRANSF MARZO'!D81</f>
        <v>25676</v>
      </c>
      <c r="D82" s="15" t="str">
        <f>'[1]CHEQUE-TRANSF MARZO'!C81</f>
        <v xml:space="preserve">CRISTINO DE LEON PIÑA </v>
      </c>
      <c r="E82" s="14" t="str">
        <f>'[1]CHEQUE-TRANSF MARZO'!M81</f>
        <v>PAGO CORRESPONDIENTE AL MES DE MARZO 2022, A  VIGILANTE CPN HINGEÑITO SAN JUAN..</v>
      </c>
      <c r="F82" s="16">
        <f>'[1]CHEQUE-TRANSF MARZO'!F81</f>
        <v>0</v>
      </c>
      <c r="G82" s="17">
        <f>'[1]CHEQUE-TRANSF MARZO'!L81</f>
        <v>5000</v>
      </c>
      <c r="H82" s="18">
        <f t="shared" si="1"/>
        <v>9292292.8100000042</v>
      </c>
    </row>
    <row r="83" spans="1:8" s="11" customFormat="1" ht="48.75" customHeight="1" x14ac:dyDescent="0.2">
      <c r="A83" s="12"/>
      <c r="B83" s="13">
        <f>+'[1]CHEQUE-TRANSF MARZO'!E82</f>
        <v>44648</v>
      </c>
      <c r="C83" s="14" t="str">
        <f>+'[1]CHEQUE-TRANSF MARZO'!D82</f>
        <v>25677</v>
      </c>
      <c r="D83" s="15" t="str">
        <f>'[1]CHEQUE-TRANSF MARZO'!C82</f>
        <v>CRSTEL DEL MILAGROS CARRASCO</v>
      </c>
      <c r="E83" s="14" t="str">
        <f>'[1]CHEQUE-TRANSF MARZO'!M82</f>
        <v>PAGO CORRESPONDIENTE AL MES DE MARZO 2022,  A DIGITADORA GERENCIA DE AREA 1 AZUA .</v>
      </c>
      <c r="F83" s="16">
        <f>'[1]CHEQUE-TRANSF MARZO'!F82</f>
        <v>0</v>
      </c>
      <c r="G83" s="17">
        <f>'[1]CHEQUE-TRANSF MARZO'!L82</f>
        <v>10000</v>
      </c>
      <c r="H83" s="18">
        <f t="shared" si="1"/>
        <v>9282292.8100000042</v>
      </c>
    </row>
    <row r="84" spans="1:8" s="11" customFormat="1" ht="55.5" customHeight="1" x14ac:dyDescent="0.2">
      <c r="A84" s="12"/>
      <c r="B84" s="13">
        <f>+'[1]CHEQUE-TRANSF MARZO'!E83</f>
        <v>44648</v>
      </c>
      <c r="C84" s="14" t="str">
        <f>+'[1]CHEQUE-TRANSF MARZO'!D83</f>
        <v>25678</v>
      </c>
      <c r="D84" s="15" t="str">
        <f>'[1]CHEQUE-TRANSF MARZO'!C83</f>
        <v>CRISTINA EUFRACIA RODRIGUEZ</v>
      </c>
      <c r="E84" s="14" t="str">
        <f>'[1]CHEQUE-TRANSF MARZO'!M83</f>
        <v>PAGO CORRESPONDIENTE AL MES DE MARZO 2022, A  CONSERJE CPN VILLA OCOA  AZUA.</v>
      </c>
      <c r="F84" s="16">
        <f>'[1]CHEQUE-TRANSF MARZO'!F83</f>
        <v>0</v>
      </c>
      <c r="G84" s="17">
        <f>'[1]CHEQUE-TRANSF MARZO'!L83</f>
        <v>5000</v>
      </c>
      <c r="H84" s="18">
        <f t="shared" si="1"/>
        <v>9277292.8100000042</v>
      </c>
    </row>
    <row r="85" spans="1:8" s="11" customFormat="1" ht="57.75" customHeight="1" x14ac:dyDescent="0.2">
      <c r="A85" s="12"/>
      <c r="B85" s="13">
        <f>+'[1]CHEQUE-TRANSF MARZO'!E84</f>
        <v>44648</v>
      </c>
      <c r="C85" s="14" t="str">
        <f>+'[1]CHEQUE-TRANSF MARZO'!D84</f>
        <v>25679</v>
      </c>
      <c r="D85" s="15" t="str">
        <f>'[1]CHEQUE-TRANSF MARZO'!C84</f>
        <v>CLAUDIO CASTILLO ANGOMAS</v>
      </c>
      <c r="E85" s="14" t="str">
        <f>'[1]CHEQUE-TRANSF MARZO'!M84</f>
        <v>PAGO CORRESPONDIENTE AL MES DE MARZO 2022, A  VIGILANTE CPN LA GUAMA  AZUA.</v>
      </c>
      <c r="F85" s="16">
        <f>'[1]CHEQUE-TRANSF MARZO'!F84</f>
        <v>0</v>
      </c>
      <c r="G85" s="17">
        <f>'[1]CHEQUE-TRANSF MARZO'!L84</f>
        <v>5300</v>
      </c>
      <c r="H85" s="18">
        <f t="shared" si="1"/>
        <v>9271992.8100000042</v>
      </c>
    </row>
    <row r="86" spans="1:8" s="11" customFormat="1" ht="51" customHeight="1" x14ac:dyDescent="0.2">
      <c r="A86" s="12"/>
      <c r="B86" s="13">
        <f>+'[1]CHEQUE-TRANSF MARZO'!E85</f>
        <v>44648</v>
      </c>
      <c r="C86" s="14" t="str">
        <f>+'[1]CHEQUE-TRANSF MARZO'!D85</f>
        <v>25680</v>
      </c>
      <c r="D86" s="15" t="str">
        <f>'[1]CHEQUE-TRANSF MARZO'!C85</f>
        <v>DEMERIO MONTERO</v>
      </c>
      <c r="E86" s="14" t="str">
        <f>'[1]CHEQUE-TRANSF MARZO'!M85</f>
        <v>PAGO CORRESPONDIENTE AL MES DE MARZO 2022, A VIGILANTE CPN SAN JUAN.</v>
      </c>
      <c r="F86" s="16">
        <f>'[1]CHEQUE-TRANSF MARZO'!F85</f>
        <v>0</v>
      </c>
      <c r="G86" s="17">
        <f>'[1]CHEQUE-TRANSF MARZO'!L85</f>
        <v>5000</v>
      </c>
      <c r="H86" s="18">
        <f t="shared" si="1"/>
        <v>9266992.8100000042</v>
      </c>
    </row>
    <row r="87" spans="1:8" s="11" customFormat="1" ht="52.5" customHeight="1" x14ac:dyDescent="0.2">
      <c r="A87" s="12"/>
      <c r="B87" s="13">
        <f>+'[1]CHEQUE-TRANSF MARZO'!E86</f>
        <v>44648</v>
      </c>
      <c r="C87" s="14" t="str">
        <f>+'[1]CHEQUE-TRANSF MARZO'!D86</f>
        <v>25681</v>
      </c>
      <c r="D87" s="15" t="str">
        <f>'[1]CHEQUE-TRANSF MARZO'!C86</f>
        <v>ELSA MARGARITA BRITO</v>
      </c>
      <c r="E87" s="14" t="str">
        <f>'[1]CHEQUE-TRANSF MARZO'!M86</f>
        <v>PAGO CORRESPONDIENTE AL MES DE MARZO 2022, A BIOANALISTA CENTRO DIAGNOSTICO AZUA .</v>
      </c>
      <c r="F87" s="16">
        <f>'[1]CHEQUE-TRANSF MARZO'!F86</f>
        <v>0</v>
      </c>
      <c r="G87" s="17">
        <f>'[1]CHEQUE-TRANSF MARZO'!L86</f>
        <v>20000</v>
      </c>
      <c r="H87" s="18">
        <f t="shared" si="1"/>
        <v>9246992.8100000042</v>
      </c>
    </row>
    <row r="88" spans="1:8" s="11" customFormat="1" ht="49.5" customHeight="1" x14ac:dyDescent="0.2">
      <c r="A88" s="12"/>
      <c r="B88" s="13">
        <f>+'[1]CHEQUE-TRANSF MARZO'!E87</f>
        <v>44648</v>
      </c>
      <c r="C88" s="14" t="str">
        <f>+'[1]CHEQUE-TRANSF MARZO'!D87</f>
        <v>25682</v>
      </c>
      <c r="D88" s="15" t="str">
        <f>'[1]CHEQUE-TRANSF MARZO'!C87</f>
        <v>ESTEFANIA NOVA</v>
      </c>
      <c r="E88" s="14" t="str">
        <f>'[1]CHEQUE-TRANSF MARZO'!M87</f>
        <v>PAGO CORRESPONDIENTE AL MES DE MARZO 2022, A  CONSERJE  CPN PUEBLO VIEJO  AZUA .</v>
      </c>
      <c r="F88" s="16">
        <f>'[1]CHEQUE-TRANSF MARZO'!F87</f>
        <v>0</v>
      </c>
      <c r="G88" s="17">
        <f>'[1]CHEQUE-TRANSF MARZO'!L87</f>
        <v>5000</v>
      </c>
      <c r="H88" s="18">
        <f t="shared" si="1"/>
        <v>9241992.8100000042</v>
      </c>
    </row>
    <row r="89" spans="1:8" s="11" customFormat="1" ht="52.5" customHeight="1" x14ac:dyDescent="0.2">
      <c r="A89" s="12"/>
      <c r="B89" s="13">
        <f>+'[1]CHEQUE-TRANSF MARZO'!E88</f>
        <v>44648</v>
      </c>
      <c r="C89" s="14" t="str">
        <f>+'[1]CHEQUE-TRANSF MARZO'!D88</f>
        <v>25683</v>
      </c>
      <c r="D89" s="15" t="str">
        <f>'[1]CHEQUE-TRANSF MARZO'!C88</f>
        <v xml:space="preserve">EZEQUIER MONTERO </v>
      </c>
      <c r="E89" s="14" t="str">
        <f>'[1]CHEQUE-TRANSF MARZO'!M88</f>
        <v>PAGO CORRESPONDIENTE AL MES DE MARZO 2022, A VIGILANTE ALMACEN  SAN JUAN.</v>
      </c>
      <c r="F89" s="16">
        <f>'[1]CHEQUE-TRANSF MARZO'!F88</f>
        <v>0</v>
      </c>
      <c r="G89" s="17">
        <f>'[1]CHEQUE-TRANSF MARZO'!L88</f>
        <v>10000</v>
      </c>
      <c r="H89" s="18">
        <f t="shared" si="1"/>
        <v>9231992.8100000042</v>
      </c>
    </row>
    <row r="90" spans="1:8" s="11" customFormat="1" ht="54" customHeight="1" x14ac:dyDescent="0.2">
      <c r="A90" s="12"/>
      <c r="B90" s="13">
        <f>+'[1]CHEQUE-TRANSF MARZO'!E89</f>
        <v>44648</v>
      </c>
      <c r="C90" s="14" t="str">
        <f>+'[1]CHEQUE-TRANSF MARZO'!D89</f>
        <v>25684</v>
      </c>
      <c r="D90" s="15" t="str">
        <f>'[1]CHEQUE-TRANSF MARZO'!C89</f>
        <v>ELIO VALLEJO</v>
      </c>
      <c r="E90" s="14" t="str">
        <f>'[1]CHEQUE-TRANSF MARZO'!M89</f>
        <v>PAGO CORRESPONDIENTE AL MES DE MARZO 2022,  A CHOFER OFICINA SAN JUAN.</v>
      </c>
      <c r="F90" s="16">
        <f>'[1]CHEQUE-TRANSF MARZO'!F89</f>
        <v>0</v>
      </c>
      <c r="G90" s="17">
        <f>'[1]CHEQUE-TRANSF MARZO'!L89</f>
        <v>2666</v>
      </c>
      <c r="H90" s="18">
        <f t="shared" si="1"/>
        <v>9229326.8100000042</v>
      </c>
    </row>
    <row r="91" spans="1:8" s="11" customFormat="1" ht="50.25" customHeight="1" x14ac:dyDescent="0.2">
      <c r="A91" s="12"/>
      <c r="B91" s="13">
        <f>+'[1]CHEQUE-TRANSF MARZO'!E90</f>
        <v>44648</v>
      </c>
      <c r="C91" s="14" t="str">
        <f>+'[1]CHEQUE-TRANSF MARZO'!D90</f>
        <v>25685</v>
      </c>
      <c r="D91" s="15" t="str">
        <f>'[1]CHEQUE-TRANSF MARZO'!C90</f>
        <v>FAUSTO MONTERO</v>
      </c>
      <c r="E91" s="14" t="str">
        <f>'[1]CHEQUE-TRANSF MARZO'!M90</f>
        <v>PAGO CORRESPONDIENTE AL MES DE MARZO 2022, A VIGILANTE CPN MIRADOR NORTE  SAN JUAN.</v>
      </c>
      <c r="F91" s="16">
        <f>'[1]CHEQUE-TRANSF MARZO'!F90</f>
        <v>0</v>
      </c>
      <c r="G91" s="17">
        <f>'[1]CHEQUE-TRANSF MARZO'!L90</f>
        <v>8000</v>
      </c>
      <c r="H91" s="18">
        <f t="shared" si="1"/>
        <v>9221326.8100000042</v>
      </c>
    </row>
    <row r="92" spans="1:8" s="11" customFormat="1" ht="53.25" customHeight="1" x14ac:dyDescent="0.2">
      <c r="A92" s="12"/>
      <c r="B92" s="13">
        <f>+'[1]CHEQUE-TRANSF MARZO'!E91</f>
        <v>44648</v>
      </c>
      <c r="C92" s="14" t="str">
        <f>+'[1]CHEQUE-TRANSF MARZO'!D91</f>
        <v>25686</v>
      </c>
      <c r="D92" s="15" t="str">
        <f>'[1]CHEQUE-TRANSF MARZO'!C91</f>
        <v>FELIX RAMIREZ</v>
      </c>
      <c r="E92" s="14" t="str">
        <f>'[1]CHEQUE-TRANSF MARZO'!M91</f>
        <v>PAGO CORRESPONDIENTE AL MES DE MARZO 2022, A JARDINERO CENTRO DIAGNOSTICO   SAN JUAN.</v>
      </c>
      <c r="F92" s="16">
        <f>'[1]CHEQUE-TRANSF MARZO'!F91</f>
        <v>0</v>
      </c>
      <c r="G92" s="17">
        <f>'[1]CHEQUE-TRANSF MARZO'!L91</f>
        <v>10000</v>
      </c>
      <c r="H92" s="18">
        <f t="shared" si="1"/>
        <v>9211326.8100000042</v>
      </c>
    </row>
    <row r="93" spans="1:8" s="11" customFormat="1" ht="56.25" customHeight="1" x14ac:dyDescent="0.2">
      <c r="A93" s="12"/>
      <c r="B93" s="13">
        <f>+'[1]CHEQUE-TRANSF MARZO'!E92</f>
        <v>44648</v>
      </c>
      <c r="C93" s="14" t="str">
        <f>+'[1]CHEQUE-TRANSF MARZO'!D92</f>
        <v>25687</v>
      </c>
      <c r="D93" s="15" t="str">
        <f>'[1]CHEQUE-TRANSF MARZO'!C92</f>
        <v>FELICITO PEREZ</v>
      </c>
      <c r="E93" s="14" t="str">
        <f>'[1]CHEQUE-TRANSF MARZO'!M92</f>
        <v>PAGO CORRESPONDIENTE AL MES DE MARZO 2022, A VIGILANTE CPN LOS JOVILLOS AZUA.</v>
      </c>
      <c r="F93" s="16">
        <f>'[1]CHEQUE-TRANSF MARZO'!F92</f>
        <v>0</v>
      </c>
      <c r="G93" s="17">
        <f>'[1]CHEQUE-TRANSF MARZO'!L92</f>
        <v>5000</v>
      </c>
      <c r="H93" s="18">
        <f t="shared" si="1"/>
        <v>9206326.8100000042</v>
      </c>
    </row>
    <row r="94" spans="1:8" s="11" customFormat="1" ht="54" customHeight="1" x14ac:dyDescent="0.2">
      <c r="A94" s="12"/>
      <c r="B94" s="13">
        <f>+'[1]CHEQUE-TRANSF MARZO'!E93</f>
        <v>44648</v>
      </c>
      <c r="C94" s="14" t="str">
        <f>+'[1]CHEQUE-TRANSF MARZO'!D93</f>
        <v>25688</v>
      </c>
      <c r="D94" s="15" t="str">
        <f>'[1]CHEQUE-TRANSF MARZO'!C93</f>
        <v>FRANCISCO DE LOS SANTO</v>
      </c>
      <c r="E94" s="14" t="str">
        <f>'[1]CHEQUE-TRANSF MARZO'!M93</f>
        <v>PAGO CORRESPONDIENTE AL MES DE MARZO 2022, A VIGILANTE CPN MACASIAS ELIAS PIÑA</v>
      </c>
      <c r="F94" s="16">
        <f>'[1]CHEQUE-TRANSF MARZO'!F93</f>
        <v>0</v>
      </c>
      <c r="G94" s="17">
        <f>'[1]CHEQUE-TRANSF MARZO'!L93</f>
        <v>10000</v>
      </c>
      <c r="H94" s="18">
        <f t="shared" si="1"/>
        <v>9196326.8100000042</v>
      </c>
    </row>
    <row r="95" spans="1:8" s="11" customFormat="1" ht="45" x14ac:dyDescent="0.2">
      <c r="A95" s="12"/>
      <c r="B95" s="13">
        <f>+'[1]CHEQUE-TRANSF MARZO'!E94</f>
        <v>44648</v>
      </c>
      <c r="C95" s="14" t="str">
        <f>+'[1]CHEQUE-TRANSF MARZO'!D94</f>
        <v>25689</v>
      </c>
      <c r="D95" s="15" t="str">
        <f>'[1]CHEQUE-TRANSF MARZO'!C94</f>
        <v xml:space="preserve">GREGORIO RAMIREZ </v>
      </c>
      <c r="E95" s="14" t="str">
        <f>'[1]CHEQUE-TRANSF MARZO'!M94</f>
        <v>PAGO CORRESPONDIENTE AL MES DE MARZO 2022, A VIGILANTE CPN LOS JOVILLOS AZUA.</v>
      </c>
      <c r="F95" s="16">
        <f>'[1]CHEQUE-TRANSF MARZO'!F94</f>
        <v>0</v>
      </c>
      <c r="G95" s="17">
        <f>'[1]CHEQUE-TRANSF MARZO'!L94</f>
        <v>5000</v>
      </c>
      <c r="H95" s="18">
        <f t="shared" si="1"/>
        <v>9191326.8100000042</v>
      </c>
    </row>
    <row r="96" spans="1:8" s="11" customFormat="1" ht="49.5" customHeight="1" x14ac:dyDescent="0.2">
      <c r="A96" s="12"/>
      <c r="B96" s="13">
        <f>+'[1]CHEQUE-TRANSF MARZO'!E95</f>
        <v>44648</v>
      </c>
      <c r="C96" s="14" t="str">
        <f>+'[1]CHEQUE-TRANSF MARZO'!D95</f>
        <v>25690</v>
      </c>
      <c r="D96" s="15" t="str">
        <f>'[1]CHEQUE-TRANSF MARZO'!C95</f>
        <v>GLENY MASSIELL BATISTA</v>
      </c>
      <c r="E96" s="14" t="str">
        <f>'[1]CHEQUE-TRANSF MARZO'!M95</f>
        <v>PAGO CORRESPONDIENTE AL MES DE MARZO 2022, A CONSERJE GERENCI A DE AREA AZUA.</v>
      </c>
      <c r="F96" s="16">
        <f>'[1]CHEQUE-TRANSF MARZO'!F95</f>
        <v>0</v>
      </c>
      <c r="G96" s="17">
        <f>'[1]CHEQUE-TRANSF MARZO'!L95</f>
        <v>5000</v>
      </c>
      <c r="H96" s="18">
        <f t="shared" si="1"/>
        <v>9186326.8100000042</v>
      </c>
    </row>
    <row r="97" spans="1:8" s="11" customFormat="1" ht="49.5" customHeight="1" x14ac:dyDescent="0.2">
      <c r="A97" s="12"/>
      <c r="B97" s="13">
        <f>+'[1]CHEQUE-TRANSF MARZO'!E96</f>
        <v>44648</v>
      </c>
      <c r="C97" s="14" t="str">
        <f>+'[1]CHEQUE-TRANSF MARZO'!D96</f>
        <v>25691</v>
      </c>
      <c r="D97" s="15" t="str">
        <f>'[1]CHEQUE-TRANSF MARZO'!C96</f>
        <v>RIKI ANTONIO PEÑA</v>
      </c>
      <c r="E97" s="14" t="str">
        <f>'[1]CHEQUE-TRANSF MARZO'!M96</f>
        <v>PAGO CORRESPONDIENTE AL MES DE MARZO 2022, A PLOMERO OFICINA REGIONAL.</v>
      </c>
      <c r="F97" s="16">
        <f>'[1]CHEQUE-TRANSF MARZO'!F96</f>
        <v>0</v>
      </c>
      <c r="G97" s="17">
        <f>'[1]CHEQUE-TRANSF MARZO'!L96</f>
        <v>10000</v>
      </c>
      <c r="H97" s="18">
        <f t="shared" si="1"/>
        <v>9176326.8100000042</v>
      </c>
    </row>
    <row r="98" spans="1:8" s="11" customFormat="1" ht="48.75" customHeight="1" x14ac:dyDescent="0.2">
      <c r="A98" s="12"/>
      <c r="B98" s="13">
        <f>+'[1]CHEQUE-TRANSF MARZO'!E97</f>
        <v>44648</v>
      </c>
      <c r="C98" s="14" t="str">
        <f>+'[1]CHEQUE-TRANSF MARZO'!D97</f>
        <v>25692</v>
      </c>
      <c r="D98" s="15" t="str">
        <f>'[1]CHEQUE-TRANSF MARZO'!C97</f>
        <v>JEISON ISAC AYBAR</v>
      </c>
      <c r="E98" s="14" t="str">
        <f>'[1]CHEQUE-TRANSF MARZO'!M97</f>
        <v>PAGO CORRESPONDIENTE AL MES DE MARZO 2022, A DIGITADOR GERENCIA DE AREA II SAN JUAN</v>
      </c>
      <c r="F98" s="16">
        <f>'[1]CHEQUE-TRANSF MARZO'!F97</f>
        <v>0</v>
      </c>
      <c r="G98" s="17">
        <f>'[1]CHEQUE-TRANSF MARZO'!L97</f>
        <v>10000</v>
      </c>
      <c r="H98" s="18">
        <f t="shared" si="1"/>
        <v>9166326.8100000042</v>
      </c>
    </row>
    <row r="99" spans="1:8" s="11" customFormat="1" ht="45" x14ac:dyDescent="0.2">
      <c r="A99" s="12"/>
      <c r="B99" s="13">
        <f>+'[1]CHEQUE-TRANSF MARZO'!E98</f>
        <v>44648</v>
      </c>
      <c r="C99" s="14" t="str">
        <f>+'[1]CHEQUE-TRANSF MARZO'!D98</f>
        <v>25693</v>
      </c>
      <c r="D99" s="15" t="str">
        <f>'[1]CHEQUE-TRANSF MARZO'!C98</f>
        <v xml:space="preserve">JOSE MANUEL DE LOS SANTOS </v>
      </c>
      <c r="E99" s="14" t="str">
        <f>'[1]CHEQUE-TRANSF MARZO'!M98</f>
        <v>PAGO CORRESPONDIENTE AL MES DE MARZO 2022, A VIGILANTE CPN QUIJAQUIETA SAN JUAN.</v>
      </c>
      <c r="F99" s="16">
        <f>'[1]CHEQUE-TRANSF MARZO'!F98</f>
        <v>0</v>
      </c>
      <c r="G99" s="17">
        <f>'[1]CHEQUE-TRANSF MARZO'!L98</f>
        <v>5000</v>
      </c>
      <c r="H99" s="18">
        <f t="shared" si="1"/>
        <v>9161326.8100000042</v>
      </c>
    </row>
    <row r="100" spans="1:8" s="11" customFormat="1" ht="50.25" customHeight="1" x14ac:dyDescent="0.2">
      <c r="A100" s="12"/>
      <c r="B100" s="13">
        <f>+'[1]CHEQUE-TRANSF MARZO'!E99</f>
        <v>44648</v>
      </c>
      <c r="C100" s="14" t="str">
        <f>+'[1]CHEQUE-TRANSF MARZO'!D99</f>
        <v>25694</v>
      </c>
      <c r="D100" s="15" t="str">
        <f>'[1]CHEQUE-TRANSF MARZO'!C99</f>
        <v>JOSE SANTO RAMIREZ</v>
      </c>
      <c r="E100" s="14" t="str">
        <f>'[1]CHEQUE-TRANSF MARZO'!M99</f>
        <v>PAGO CORRESPONDIENTE AL MES DE MARZO 2022, A VIGILANTE CPN EL CACHEO  SAN JUAN.</v>
      </c>
      <c r="F100" s="16">
        <f>'[1]CHEQUE-TRANSF MARZO'!F99</f>
        <v>0</v>
      </c>
      <c r="G100" s="17">
        <f>'[1]CHEQUE-TRANSF MARZO'!L99</f>
        <v>15000</v>
      </c>
      <c r="H100" s="18">
        <f t="shared" si="1"/>
        <v>9146326.8100000042</v>
      </c>
    </row>
    <row r="101" spans="1:8" s="11" customFormat="1" ht="46.5" customHeight="1" x14ac:dyDescent="0.2">
      <c r="A101" s="12"/>
      <c r="B101" s="13">
        <f>+'[1]CHEQUE-TRANSF MARZO'!E100</f>
        <v>44648</v>
      </c>
      <c r="C101" s="14" t="str">
        <f>+'[1]CHEQUE-TRANSF MARZO'!D100</f>
        <v>25695</v>
      </c>
      <c r="D101" s="15" t="str">
        <f>'[1]CHEQUE-TRANSF MARZO'!C100</f>
        <v>JORGE LUIS FIGUEREO</v>
      </c>
      <c r="E101" s="14" t="str">
        <f>'[1]CHEQUE-TRANSF MARZO'!M100</f>
        <v>PAGO CORRESPONDIENTE AL MES DE MARZO 2022, A VIGILANTE CPN LAS DELICIAS.</v>
      </c>
      <c r="F101" s="16">
        <f>'[1]CHEQUE-TRANSF MARZO'!F100</f>
        <v>0</v>
      </c>
      <c r="G101" s="17">
        <f>'[1]CHEQUE-TRANSF MARZO'!L100</f>
        <v>10000</v>
      </c>
      <c r="H101" s="18">
        <f t="shared" si="1"/>
        <v>9136326.8100000042</v>
      </c>
    </row>
    <row r="102" spans="1:8" s="11" customFormat="1" ht="51.75" customHeight="1" x14ac:dyDescent="0.2">
      <c r="A102" s="12"/>
      <c r="B102" s="13">
        <f>+'[1]CHEQUE-TRANSF MARZO'!E101</f>
        <v>44648</v>
      </c>
      <c r="C102" s="14" t="str">
        <f>+'[1]CHEQUE-TRANSF MARZO'!D101</f>
        <v>25696</v>
      </c>
      <c r="D102" s="15" t="str">
        <f>'[1]CHEQUE-TRANSF MARZO'!C101</f>
        <v>JULIO FLORENTINO</v>
      </c>
      <c r="E102" s="14" t="str">
        <f>'[1]CHEQUE-TRANSF MARZO'!M101</f>
        <v>PAGO CORRESPONDIENTE AL MES DE MARZO 2022, A VIGILANTE CPN LAS CHARCAS.</v>
      </c>
      <c r="F102" s="16">
        <f>'[1]CHEQUE-TRANSF MARZO'!F101</f>
        <v>0</v>
      </c>
      <c r="G102" s="17">
        <f>'[1]CHEQUE-TRANSF MARZO'!L101</f>
        <v>5000</v>
      </c>
      <c r="H102" s="18">
        <f t="shared" si="1"/>
        <v>9131326.8100000042</v>
      </c>
    </row>
    <row r="103" spans="1:8" s="11" customFormat="1" ht="51" customHeight="1" x14ac:dyDescent="0.2">
      <c r="A103" s="12"/>
      <c r="B103" s="13">
        <f>+'[1]CHEQUE-TRANSF MARZO'!E102</f>
        <v>44648</v>
      </c>
      <c r="C103" s="14" t="str">
        <f>+'[1]CHEQUE-TRANSF MARZO'!D102</f>
        <v>25697</v>
      </c>
      <c r="D103" s="15" t="str">
        <f>'[1]CHEQUE-TRANSF MARZO'!C102</f>
        <v>LOURDE PEREZ</v>
      </c>
      <c r="E103" s="14" t="str">
        <f>'[1]CHEQUE-TRANSF MARZO'!M102</f>
        <v>PAGO CORRESPONDIENTE AL MES DE MARZO 2022, A VIGILANTE CPN MACASIA ELIAS PIÑA.</v>
      </c>
      <c r="F103" s="16">
        <f>'[1]CHEQUE-TRANSF MARZO'!F102</f>
        <v>0</v>
      </c>
      <c r="G103" s="17">
        <f>'[1]CHEQUE-TRANSF MARZO'!L102</f>
        <v>10000</v>
      </c>
      <c r="H103" s="18">
        <f t="shared" si="1"/>
        <v>9121326.8100000042</v>
      </c>
    </row>
    <row r="104" spans="1:8" s="11" customFormat="1" ht="49.5" customHeight="1" x14ac:dyDescent="0.2">
      <c r="A104" s="12"/>
      <c r="B104" s="13">
        <f>+'[1]CHEQUE-TRANSF MARZO'!E103</f>
        <v>44648</v>
      </c>
      <c r="C104" s="14" t="str">
        <f>+'[1]CHEQUE-TRANSF MARZO'!D103</f>
        <v>25698</v>
      </c>
      <c r="D104" s="15" t="str">
        <f>'[1]CHEQUE-TRANSF MARZO'!C103</f>
        <v>LUZ ELIANA BAEZ</v>
      </c>
      <c r="E104" s="14" t="str">
        <f>'[1]CHEQUE-TRANSF MARZO'!M103</f>
        <v>PAGO CORRESPONDIENTE AL MES DE MARZO 2022, A CONSERJE  CPN HATO NUEVO SAN JUAN.</v>
      </c>
      <c r="F104" s="16">
        <f>'[1]CHEQUE-TRANSF MARZO'!F103</f>
        <v>0</v>
      </c>
      <c r="G104" s="17">
        <f>'[1]CHEQUE-TRANSF MARZO'!L103</f>
        <v>5000</v>
      </c>
      <c r="H104" s="18">
        <f t="shared" si="1"/>
        <v>9116326.8100000042</v>
      </c>
    </row>
    <row r="105" spans="1:8" s="11" customFormat="1" ht="53.25" customHeight="1" x14ac:dyDescent="0.2">
      <c r="A105" s="12"/>
      <c r="B105" s="13">
        <f>+'[1]CHEQUE-TRANSF MARZO'!E104</f>
        <v>44648</v>
      </c>
      <c r="C105" s="14" t="str">
        <f>+'[1]CHEQUE-TRANSF MARZO'!D104</f>
        <v>25699</v>
      </c>
      <c r="D105" s="15" t="str">
        <f>'[1]CHEQUE-TRANSF MARZO'!C104</f>
        <v>LUIS MIGUEL PEREZ</v>
      </c>
      <c r="E105" s="14" t="str">
        <f>'[1]CHEQUE-TRANSF MARZO'!M104</f>
        <v>PAGO CORRESPONDIENTE AL MES DE MARZO 2022, A VIGILANTE UNAP LOS GRINGOS SAN JUAN.</v>
      </c>
      <c r="F105" s="16">
        <f>'[1]CHEQUE-TRANSF MARZO'!F104</f>
        <v>0</v>
      </c>
      <c r="G105" s="17">
        <f>'[1]CHEQUE-TRANSF MARZO'!L104</f>
        <v>5000</v>
      </c>
      <c r="H105" s="18">
        <f t="shared" si="1"/>
        <v>9111326.8100000042</v>
      </c>
    </row>
    <row r="106" spans="1:8" s="11" customFormat="1" ht="53.25" customHeight="1" x14ac:dyDescent="0.2">
      <c r="A106" s="12"/>
      <c r="B106" s="13">
        <f>+'[1]CHEQUE-TRANSF MARZO'!E105</f>
        <v>44648</v>
      </c>
      <c r="C106" s="14" t="str">
        <f>+'[1]CHEQUE-TRANSF MARZO'!D105</f>
        <v>25700</v>
      </c>
      <c r="D106" s="15" t="str">
        <f>'[1]CHEQUE-TRANSF MARZO'!C105</f>
        <v>JOHANNY JOHANSEL LARA</v>
      </c>
      <c r="E106" s="14" t="str">
        <f>'[1]CHEQUE-TRANSF MARZO'!M105</f>
        <v>PAGO CORRESPONDIENTE AL MES DE MARZO 2022, A  PLOMERO ELECTRICISTA GERENCIA DE AREA I AZUA.</v>
      </c>
      <c r="F106" s="16">
        <f>'[1]CHEQUE-TRANSF MARZO'!F105</f>
        <v>0</v>
      </c>
      <c r="G106" s="17">
        <f>'[1]CHEQUE-TRANSF MARZO'!L105</f>
        <v>10000</v>
      </c>
      <c r="H106" s="18">
        <f t="shared" si="1"/>
        <v>9101326.8100000042</v>
      </c>
    </row>
    <row r="107" spans="1:8" s="11" customFormat="1" ht="52.5" customHeight="1" x14ac:dyDescent="0.2">
      <c r="A107" s="12"/>
      <c r="B107" s="13">
        <f>+'[1]CHEQUE-TRANSF MARZO'!E106</f>
        <v>44648</v>
      </c>
      <c r="C107" s="14" t="str">
        <f>+'[1]CHEQUE-TRANSF MARZO'!D106</f>
        <v>25701</v>
      </c>
      <c r="D107" s="15" t="str">
        <f>'[1]CHEQUE-TRANSF MARZO'!C106</f>
        <v>JULIO CESAR ENCARNACION</v>
      </c>
      <c r="E107" s="14" t="str">
        <f>'[1]CHEQUE-TRANSF MARZO'!M106</f>
        <v>PAGO CORRESPONDIENTE AL MES DE MARZO 2022, A  ENCARGADO DE REDES SOCIALES OFICINA REGIONAL SAN JUAN.</v>
      </c>
      <c r="F107" s="16">
        <f>'[1]CHEQUE-TRANSF MARZO'!F106</f>
        <v>0</v>
      </c>
      <c r="G107" s="17">
        <f>'[1]CHEQUE-TRANSF MARZO'!L106</f>
        <v>15000</v>
      </c>
      <c r="H107" s="18">
        <f t="shared" si="1"/>
        <v>9086326.8100000042</v>
      </c>
    </row>
    <row r="108" spans="1:8" s="11" customFormat="1" ht="53.25" customHeight="1" x14ac:dyDescent="0.2">
      <c r="A108" s="12"/>
      <c r="B108" s="13">
        <f>+'[1]CHEQUE-TRANSF MARZO'!E107</f>
        <v>44648</v>
      </c>
      <c r="C108" s="14" t="str">
        <f>+'[1]CHEQUE-TRANSF MARZO'!D107</f>
        <v>25702</v>
      </c>
      <c r="D108" s="15" t="str">
        <f>'[1]CHEQUE-TRANSF MARZO'!C107</f>
        <v>MARIA XIOMARA GARCIA</v>
      </c>
      <c r="E108" s="14" t="str">
        <f>'[1]CHEQUE-TRANSF MARZO'!M107</f>
        <v>PAGO CORRESPONDIENTE AL MES DE MARZO 2022, A  CONSERJE CPN SANTA ANA AZUA.</v>
      </c>
      <c r="F108" s="16">
        <f>'[1]CHEQUE-TRANSF MARZO'!F107</f>
        <v>0</v>
      </c>
      <c r="G108" s="17">
        <f>'[1]CHEQUE-TRANSF MARZO'!L107</f>
        <v>5000</v>
      </c>
      <c r="H108" s="18">
        <f t="shared" si="1"/>
        <v>9081326.8100000042</v>
      </c>
    </row>
    <row r="109" spans="1:8" s="11" customFormat="1" ht="57.75" customHeight="1" x14ac:dyDescent="0.2">
      <c r="A109" s="12"/>
      <c r="B109" s="13">
        <f>+'[1]CHEQUE-TRANSF MARZO'!E108</f>
        <v>44648</v>
      </c>
      <c r="C109" s="14" t="str">
        <f>+'[1]CHEQUE-TRANSF MARZO'!D108</f>
        <v>25703</v>
      </c>
      <c r="D109" s="15" t="str">
        <f>'[1]CHEQUE-TRANSF MARZO'!C108</f>
        <v>MODESTO SNTONIO SANTA</v>
      </c>
      <c r="E109" s="14" t="str">
        <f>'[1]CHEQUE-TRANSF MARZO'!M108</f>
        <v>PAGO CORRESPONDIENTE AL MES DE MARZO 2022, A VIGILANTE CPN ANSONIA AZUA..</v>
      </c>
      <c r="F109" s="16">
        <f>'[1]CHEQUE-TRANSF MARZO'!F108</f>
        <v>0</v>
      </c>
      <c r="G109" s="17">
        <f>'[1]CHEQUE-TRANSF MARZO'!L108</f>
        <v>5000</v>
      </c>
      <c r="H109" s="18">
        <f t="shared" si="1"/>
        <v>9076326.8100000042</v>
      </c>
    </row>
    <row r="110" spans="1:8" s="11" customFormat="1" ht="52.5" customHeight="1" x14ac:dyDescent="0.2">
      <c r="A110" s="12"/>
      <c r="B110" s="13">
        <f>+'[1]CHEQUE-TRANSF MARZO'!E109</f>
        <v>44648</v>
      </c>
      <c r="C110" s="14" t="str">
        <f>+'[1]CHEQUE-TRANSF MARZO'!D109</f>
        <v>25704</v>
      </c>
      <c r="D110" s="15" t="str">
        <f>'[1]CHEQUE-TRANSF MARZO'!C109</f>
        <v xml:space="preserve">MIGUEL ANGEL ENCARNACION </v>
      </c>
      <c r="E110" s="14" t="str">
        <f>'[1]CHEQUE-TRANSF MARZO'!M109</f>
        <v>PAGO CORRESPONDIENTE AL MES DE MARZO 2022, A VIGILANTE CPN  CARRIZAR ELIAS PIÑA..</v>
      </c>
      <c r="F110" s="16">
        <f>'[1]CHEQUE-TRANSF MARZO'!F109</f>
        <v>0</v>
      </c>
      <c r="G110" s="17">
        <f>'[1]CHEQUE-TRANSF MARZO'!L109</f>
        <v>10000</v>
      </c>
      <c r="H110" s="18">
        <f t="shared" si="1"/>
        <v>9066326.8100000042</v>
      </c>
    </row>
    <row r="111" spans="1:8" s="11" customFormat="1" ht="55.5" customHeight="1" x14ac:dyDescent="0.2">
      <c r="A111" s="12"/>
      <c r="B111" s="13">
        <f>+'[1]CHEQUE-TRANSF MARZO'!E110</f>
        <v>44648</v>
      </c>
      <c r="C111" s="14" t="str">
        <f>+'[1]CHEQUE-TRANSF MARZO'!D110</f>
        <v>25705</v>
      </c>
      <c r="D111" s="15" t="str">
        <f>'[1]CHEQUE-TRANSF MARZO'!C110</f>
        <v>MANUEL ANIBAL BELTRE</v>
      </c>
      <c r="E111" s="14" t="str">
        <f>'[1]CHEQUE-TRANSF MARZO'!M110</f>
        <v>PAGO CORRESPONDIENTE AL MES DE MARZO 2022, A VIGILANTE CPN  MAJAGUAL AZUA.</v>
      </c>
      <c r="F111" s="16">
        <f>'[1]CHEQUE-TRANSF MARZO'!F110</f>
        <v>0</v>
      </c>
      <c r="G111" s="17">
        <f>'[1]CHEQUE-TRANSF MARZO'!L110</f>
        <v>5000</v>
      </c>
      <c r="H111" s="18">
        <f t="shared" si="1"/>
        <v>9061326.8100000042</v>
      </c>
    </row>
    <row r="112" spans="1:8" s="11" customFormat="1" ht="52.5" customHeight="1" x14ac:dyDescent="0.2">
      <c r="A112" s="12"/>
      <c r="B112" s="13">
        <f>+'[1]CHEQUE-TRANSF MARZO'!E111</f>
        <v>44648</v>
      </c>
      <c r="C112" s="14" t="str">
        <f>+'[1]CHEQUE-TRANSF MARZO'!D111</f>
        <v>25706</v>
      </c>
      <c r="D112" s="15" t="str">
        <f>'[1]CHEQUE-TRANSF MARZO'!C111</f>
        <v>MANUEL ANTONIO VALENZUELA</v>
      </c>
      <c r="E112" s="14" t="str">
        <f>'[1]CHEQUE-TRANSF MARZO'!M111</f>
        <v>PAGO CORRESPONDIENTE AL MES DE MARZO 2022, A SEGURIDAD OFICINA REGIONAL SAN JUAN.</v>
      </c>
      <c r="F112" s="16">
        <f>'[1]CHEQUE-TRANSF MARZO'!F111</f>
        <v>0</v>
      </c>
      <c r="G112" s="17">
        <f>'[1]CHEQUE-TRANSF MARZO'!L111</f>
        <v>5500</v>
      </c>
      <c r="H112" s="18">
        <f t="shared" si="1"/>
        <v>9055826.8100000042</v>
      </c>
    </row>
    <row r="113" spans="1:8" s="11" customFormat="1" ht="54.75" customHeight="1" x14ac:dyDescent="0.2">
      <c r="A113" s="12"/>
      <c r="B113" s="13">
        <f>+'[1]CHEQUE-TRANSF MARZO'!E112</f>
        <v>44648</v>
      </c>
      <c r="C113" s="14" t="str">
        <f>+'[1]CHEQUE-TRANSF MARZO'!D112</f>
        <v>25707</v>
      </c>
      <c r="D113" s="15" t="str">
        <f>'[1]CHEQUE-TRANSF MARZO'!C112</f>
        <v>MANUEL ANTONIO MONTERO ROA</v>
      </c>
      <c r="E113" s="14" t="str">
        <f>'[1]CHEQUE-TRANSF MARZO'!M112</f>
        <v>PAGO CORRESPONDIENTE AL MES DE MARZO 2022, A VIGILANTE  CENTRO DE DIAGNOSTICO SAN JUAN</v>
      </c>
      <c r="F113" s="16">
        <f>'[1]CHEQUE-TRANSF MARZO'!F112</f>
        <v>0</v>
      </c>
      <c r="G113" s="17">
        <f>'[1]CHEQUE-TRANSF MARZO'!L112</f>
        <v>10000</v>
      </c>
      <c r="H113" s="18">
        <f t="shared" si="1"/>
        <v>9045826.8100000042</v>
      </c>
    </row>
    <row r="114" spans="1:8" s="11" customFormat="1" ht="51" customHeight="1" x14ac:dyDescent="0.2">
      <c r="A114" s="12"/>
      <c r="B114" s="13">
        <f>+'[1]CHEQUE-TRANSF MARZO'!E113</f>
        <v>44648</v>
      </c>
      <c r="C114" s="14" t="str">
        <f>+'[1]CHEQUE-TRANSF MARZO'!D113</f>
        <v>25708</v>
      </c>
      <c r="D114" s="15" t="str">
        <f>'[1]CHEQUE-TRANSF MARZO'!C113</f>
        <v>MANUELA  MORETA</v>
      </c>
      <c r="E114" s="14" t="str">
        <f>'[1]CHEQUE-TRANSF MARZO'!M113</f>
        <v>PAGO CORRESPONDIENTE AL MES DE MARZO 2022, A AUXILIAR  DE ENFERMERIA CPN SABANA LARGA ELIAS PIÑA</v>
      </c>
      <c r="F114" s="16">
        <f>'[1]CHEQUE-TRANSF MARZO'!F113</f>
        <v>0</v>
      </c>
      <c r="G114" s="17">
        <f>'[1]CHEQUE-TRANSF MARZO'!L113</f>
        <v>10000</v>
      </c>
      <c r="H114" s="18">
        <f t="shared" si="1"/>
        <v>9035826.8100000042</v>
      </c>
    </row>
    <row r="115" spans="1:8" s="11" customFormat="1" ht="48" customHeight="1" x14ac:dyDescent="0.2">
      <c r="A115" s="12"/>
      <c r="B115" s="13">
        <f>+'[1]CHEQUE-TRANSF MARZO'!E114</f>
        <v>44648</v>
      </c>
      <c r="C115" s="14" t="str">
        <f>+'[1]CHEQUE-TRANSF MARZO'!D114</f>
        <v>25709</v>
      </c>
      <c r="D115" s="15" t="str">
        <f>'[1]CHEQUE-TRANSF MARZO'!C114</f>
        <v xml:space="preserve">NORMA LUISA  SAYAS </v>
      </c>
      <c r="E115" s="14" t="str">
        <f>'[1]CHEQUE-TRANSF MARZO'!M114</f>
        <v>PAGO CORRESPONDIENTE AL MES DE MARZO 2022, A PROMOTORA CPN LAS VARIAS AZUA.</v>
      </c>
      <c r="F115" s="16">
        <f>'[1]CHEQUE-TRANSF MARZO'!F114</f>
        <v>0</v>
      </c>
      <c r="G115" s="17">
        <f>'[1]CHEQUE-TRANSF MARZO'!L114</f>
        <v>10000</v>
      </c>
      <c r="H115" s="18">
        <f t="shared" si="1"/>
        <v>9025826.8100000042</v>
      </c>
    </row>
    <row r="116" spans="1:8" s="11" customFormat="1" ht="55.5" customHeight="1" x14ac:dyDescent="0.2">
      <c r="A116" s="12"/>
      <c r="B116" s="13">
        <f>+'[1]CHEQUE-TRANSF MARZO'!E115</f>
        <v>44648</v>
      </c>
      <c r="C116" s="14" t="str">
        <f>+'[1]CHEQUE-TRANSF MARZO'!D115</f>
        <v>25710</v>
      </c>
      <c r="D116" s="15" t="str">
        <f>'[1]CHEQUE-TRANSF MARZO'!C115</f>
        <v>PASCUAL RODRIGUEZ</v>
      </c>
      <c r="E116" s="14" t="str">
        <f>'[1]CHEQUE-TRANSF MARZO'!M115</f>
        <v>PAGO CORRESPONDIENTE AL MES DE MARZO 2022, A SERENO CPN EL CACHEO SAN JUAN.</v>
      </c>
      <c r="F116" s="16">
        <f>'[1]CHEQUE-TRANSF MARZO'!F115</f>
        <v>0</v>
      </c>
      <c r="G116" s="17">
        <f>'[1]CHEQUE-TRANSF MARZO'!L115</f>
        <v>7000</v>
      </c>
      <c r="H116" s="18">
        <f t="shared" si="1"/>
        <v>9018826.8100000042</v>
      </c>
    </row>
    <row r="117" spans="1:8" s="11" customFormat="1" ht="48.75" customHeight="1" x14ac:dyDescent="0.2">
      <c r="A117" s="12"/>
      <c r="B117" s="13">
        <f>+'[1]CHEQUE-TRANSF MARZO'!E116</f>
        <v>44648</v>
      </c>
      <c r="C117" s="14" t="str">
        <f>+'[1]CHEQUE-TRANSF MARZO'!D116</f>
        <v>25711</v>
      </c>
      <c r="D117" s="15" t="str">
        <f>'[1]CHEQUE-TRANSF MARZO'!C116</f>
        <v>PEDRO OTAÑO</v>
      </c>
      <c r="E117" s="14" t="str">
        <f>'[1]CHEQUE-TRANSF MARZO'!M116</f>
        <v>PAGO CORRESPONDIENTE AL MES DE MARZO 2022, A VIGILANTE LA COLONIA EL CERCADO  SAN JUAN.</v>
      </c>
      <c r="F117" s="16">
        <f>'[1]CHEQUE-TRANSF MARZO'!F116</f>
        <v>0</v>
      </c>
      <c r="G117" s="17">
        <f>'[1]CHEQUE-TRANSF MARZO'!L116</f>
        <v>5000</v>
      </c>
      <c r="H117" s="18">
        <f t="shared" si="1"/>
        <v>9013826.8100000042</v>
      </c>
    </row>
    <row r="118" spans="1:8" s="11" customFormat="1" ht="47.25" customHeight="1" x14ac:dyDescent="0.2">
      <c r="A118" s="12"/>
      <c r="B118" s="13">
        <f>+'[1]CHEQUE-TRANSF MARZO'!E117</f>
        <v>44648</v>
      </c>
      <c r="C118" s="14" t="str">
        <f>+'[1]CHEQUE-TRANSF MARZO'!D117</f>
        <v>25712</v>
      </c>
      <c r="D118" s="15" t="str">
        <f>'[1]CHEQUE-TRANSF MARZO'!C117</f>
        <v>PADRO ANTONIO JIMENEZ</v>
      </c>
      <c r="E118" s="14" t="str">
        <f>'[1]CHEQUE-TRANSF MARZO'!M117</f>
        <v>PAGO CORRESPONDIENTE AL MES DE MARZO 2022, A VIGILANTE CPN VILLA OCOA AZUA.</v>
      </c>
      <c r="F118" s="16">
        <f>'[1]CHEQUE-TRANSF MARZO'!F117</f>
        <v>0</v>
      </c>
      <c r="G118" s="17">
        <f>'[1]CHEQUE-TRANSF MARZO'!L117</f>
        <v>5000</v>
      </c>
      <c r="H118" s="18">
        <f t="shared" si="1"/>
        <v>9008826.8100000042</v>
      </c>
    </row>
    <row r="119" spans="1:8" s="11" customFormat="1" ht="49.5" customHeight="1" x14ac:dyDescent="0.2">
      <c r="A119" s="12"/>
      <c r="B119" s="13">
        <f>+'[1]CHEQUE-TRANSF MARZO'!E118</f>
        <v>44648</v>
      </c>
      <c r="C119" s="14" t="str">
        <f>+'[1]CHEQUE-TRANSF MARZO'!D118</f>
        <v>25713</v>
      </c>
      <c r="D119" s="15" t="str">
        <f>'[1]CHEQUE-TRANSF MARZO'!C118</f>
        <v>PEDRO PABLO SANTANA</v>
      </c>
      <c r="E119" s="14" t="str">
        <f>'[1]CHEQUE-TRANSF MARZO'!M118</f>
        <v>PAGO CORRESPONDIENTE AL MES DE MARZO 2022, A VIGILANTE CPN  LOS  PARCELEROS AZUA..</v>
      </c>
      <c r="F119" s="16">
        <f>'[1]CHEQUE-TRANSF MARZO'!F118</f>
        <v>0</v>
      </c>
      <c r="G119" s="17">
        <f>'[1]CHEQUE-TRANSF MARZO'!L118</f>
        <v>5000</v>
      </c>
      <c r="H119" s="18">
        <f t="shared" si="1"/>
        <v>9003826.8100000042</v>
      </c>
    </row>
    <row r="120" spans="1:8" s="11" customFormat="1" ht="51.75" customHeight="1" x14ac:dyDescent="0.2">
      <c r="A120" s="12"/>
      <c r="B120" s="13">
        <f>+'[1]CHEQUE-TRANSF MARZO'!E119</f>
        <v>44648</v>
      </c>
      <c r="C120" s="14" t="str">
        <f>+'[1]CHEQUE-TRANSF MARZO'!D119</f>
        <v>25714</v>
      </c>
      <c r="D120" s="15" t="str">
        <f>'[1]CHEQUE-TRANSF MARZO'!C119</f>
        <v>INECENCIO MONTERO</v>
      </c>
      <c r="E120" s="14" t="str">
        <f>'[1]CHEQUE-TRANSF MARZO'!M119</f>
        <v>PAGO CORRESPONDIENTE AL MES DE MARZO 2022, A VIGILANTE CPN CORBANO NORTE SAN JUAN.</v>
      </c>
      <c r="F120" s="16">
        <f>'[1]CHEQUE-TRANSF MARZO'!F119</f>
        <v>0</v>
      </c>
      <c r="G120" s="17">
        <f>'[1]CHEQUE-TRANSF MARZO'!L119</f>
        <v>5000</v>
      </c>
      <c r="H120" s="18">
        <f t="shared" si="1"/>
        <v>8998826.8100000042</v>
      </c>
    </row>
    <row r="121" spans="1:8" s="11" customFormat="1" ht="54" customHeight="1" x14ac:dyDescent="0.2">
      <c r="A121" s="12"/>
      <c r="B121" s="13">
        <f>+'[1]CHEQUE-TRANSF MARZO'!E120</f>
        <v>44648</v>
      </c>
      <c r="C121" s="14" t="str">
        <f>+'[1]CHEQUE-TRANSF MARZO'!D120</f>
        <v>25715</v>
      </c>
      <c r="D121" s="15" t="str">
        <f>'[1]CHEQUE-TRANSF MARZO'!C120</f>
        <v>LEONADYS VAN-TROY FARIAS</v>
      </c>
      <c r="E121" s="14" t="str">
        <f>'[1]CHEQUE-TRANSF MARZO'!M120</f>
        <v>PAGO CORRESPONDIENTE AL MES DE MARZO 2022, A  PLOMERO/ELECTRISCITA OFICINA REGIONAL SAN JUAN.</v>
      </c>
      <c r="F121" s="16">
        <f>'[1]CHEQUE-TRANSF MARZO'!F120</f>
        <v>0</v>
      </c>
      <c r="G121" s="17">
        <f>'[1]CHEQUE-TRANSF MARZO'!L120</f>
        <v>10000</v>
      </c>
      <c r="H121" s="18">
        <f t="shared" si="1"/>
        <v>8988826.8100000042</v>
      </c>
    </row>
    <row r="122" spans="1:8" s="11" customFormat="1" ht="50.25" customHeight="1" x14ac:dyDescent="0.2">
      <c r="A122" s="12"/>
      <c r="B122" s="13">
        <f>+'[1]CHEQUE-TRANSF MARZO'!E121</f>
        <v>44648</v>
      </c>
      <c r="C122" s="14" t="str">
        <f>+'[1]CHEQUE-TRANSF MARZO'!D121</f>
        <v>25716</v>
      </c>
      <c r="D122" s="15" t="str">
        <f>'[1]CHEQUE-TRANSF MARZO'!C121</f>
        <v>OLIVER CABRERA</v>
      </c>
      <c r="E122" s="14" t="str">
        <f>'[1]CHEQUE-TRANSF MARZO'!M121</f>
        <v>PAGO CORRESPONDIENTE AL MES DE MARZO 2022, A VIGILANTE CPN LA FLORIDA  SAN JUAN.</v>
      </c>
      <c r="F122" s="16">
        <f>'[1]CHEQUE-TRANSF MARZO'!F121</f>
        <v>0</v>
      </c>
      <c r="G122" s="17">
        <f>'[1]CHEQUE-TRANSF MARZO'!L121</f>
        <v>5000</v>
      </c>
      <c r="H122" s="18">
        <f t="shared" si="1"/>
        <v>8983826.8100000042</v>
      </c>
    </row>
    <row r="123" spans="1:8" s="11" customFormat="1" ht="52.5" customHeight="1" x14ac:dyDescent="0.2">
      <c r="A123" s="12"/>
      <c r="B123" s="13">
        <f>+'[1]CHEQUE-TRANSF MARZO'!E122</f>
        <v>44648</v>
      </c>
      <c r="C123" s="14" t="str">
        <f>+'[1]CHEQUE-TRANSF MARZO'!D122</f>
        <v>25717</v>
      </c>
      <c r="D123" s="15" t="str">
        <f>'[1]CHEQUE-TRANSF MARZO'!C122</f>
        <v>ONEIDO ENCARNACION</v>
      </c>
      <c r="E123" s="14" t="str">
        <f>'[1]CHEQUE-TRANSF MARZO'!M122</f>
        <v>PAGO CORRESPONDIENTE AL MES DE MARZO 2022, A VIGILANTE CPN DERRUMBADERO  SAN JUAN.</v>
      </c>
      <c r="F123" s="16">
        <f>'[1]CHEQUE-TRANSF MARZO'!F122</f>
        <v>0</v>
      </c>
      <c r="G123" s="17">
        <f>'[1]CHEQUE-TRANSF MARZO'!L122</f>
        <v>5000</v>
      </c>
      <c r="H123" s="18">
        <f t="shared" si="1"/>
        <v>8978826.8100000042</v>
      </c>
    </row>
    <row r="124" spans="1:8" s="11" customFormat="1" ht="49.5" customHeight="1" x14ac:dyDescent="0.2">
      <c r="A124" s="12"/>
      <c r="B124" s="13">
        <f>+'[1]CHEQUE-TRANSF MARZO'!E123</f>
        <v>44648</v>
      </c>
      <c r="C124" s="14" t="str">
        <f>+'[1]CHEQUE-TRANSF MARZO'!D123</f>
        <v>25718</v>
      </c>
      <c r="D124" s="15" t="str">
        <f>'[1]CHEQUE-TRANSF MARZO'!C123</f>
        <v>RAFAELDANILO RODRIGUEZ</v>
      </c>
      <c r="E124" s="14" t="str">
        <f>'[1]CHEQUE-TRANSF MARZO'!M123</f>
        <v>PAGO CORRESPONDIENTE AL MES DE MARZO 2022, A VIGILANTE CPN HATILLO AZUA.</v>
      </c>
      <c r="F124" s="16">
        <f>'[1]CHEQUE-TRANSF MARZO'!F123</f>
        <v>0</v>
      </c>
      <c r="G124" s="17">
        <f>'[1]CHEQUE-TRANSF MARZO'!L123</f>
        <v>5000</v>
      </c>
      <c r="H124" s="18">
        <f t="shared" si="1"/>
        <v>8973826.8100000042</v>
      </c>
    </row>
    <row r="125" spans="1:8" s="11" customFormat="1" ht="52.5" customHeight="1" x14ac:dyDescent="0.2">
      <c r="A125" s="12"/>
      <c r="B125" s="13">
        <f>+'[1]CHEQUE-TRANSF MARZO'!E124</f>
        <v>44648</v>
      </c>
      <c r="C125" s="14" t="str">
        <f>+'[1]CHEQUE-TRANSF MARZO'!D124</f>
        <v>25719</v>
      </c>
      <c r="D125" s="15" t="str">
        <f>'[1]CHEQUE-TRANSF MARZO'!C124</f>
        <v>ROSILY MARIA PEREZ</v>
      </c>
      <c r="E125" s="14" t="str">
        <f>'[1]CHEQUE-TRANSF MARZO'!M124</f>
        <v>PAGO CORRESPONDIENTE AL MES DE MARZO 2022, A  CONSERJE CPN MAJAGUAL AZUA.</v>
      </c>
      <c r="F125" s="16">
        <f>'[1]CHEQUE-TRANSF MARZO'!F124</f>
        <v>0</v>
      </c>
      <c r="G125" s="17">
        <f>'[1]CHEQUE-TRANSF MARZO'!L124</f>
        <v>5000</v>
      </c>
      <c r="H125" s="18">
        <f t="shared" si="1"/>
        <v>8968826.8100000042</v>
      </c>
    </row>
    <row r="126" spans="1:8" s="11" customFormat="1" ht="58.5" customHeight="1" x14ac:dyDescent="0.2">
      <c r="A126" s="12"/>
      <c r="B126" s="13">
        <f>+'[1]CHEQUE-TRANSF MARZO'!E125</f>
        <v>44648</v>
      </c>
      <c r="C126" s="14" t="str">
        <f>+'[1]CHEQUE-TRANSF MARZO'!D125</f>
        <v>25720</v>
      </c>
      <c r="D126" s="15" t="str">
        <f>'[1]CHEQUE-TRANSF MARZO'!C125</f>
        <v>ROSANDY YUCLEHINIA GERALDO</v>
      </c>
      <c r="E126" s="14" t="str">
        <f>'[1]CHEQUE-TRANSF MARZO'!M125</f>
        <v>PAGO CORRESPONDIENTE AL MES DE MARZO 2022, A  CONSERJE CPN ANSONIA AZUA.</v>
      </c>
      <c r="F126" s="16">
        <f>'[1]CHEQUE-TRANSF MARZO'!F125</f>
        <v>0</v>
      </c>
      <c r="G126" s="17">
        <f>'[1]CHEQUE-TRANSF MARZO'!L125</f>
        <v>5000</v>
      </c>
      <c r="H126" s="18">
        <f t="shared" si="1"/>
        <v>8963826.8100000042</v>
      </c>
    </row>
    <row r="127" spans="1:8" s="11" customFormat="1" ht="57.75" customHeight="1" x14ac:dyDescent="0.2">
      <c r="A127" s="12"/>
      <c r="B127" s="13">
        <f>+'[1]CHEQUE-TRANSF MARZO'!E126</f>
        <v>44648</v>
      </c>
      <c r="C127" s="14" t="str">
        <f>+'[1]CHEQUE-TRANSF MARZO'!D126</f>
        <v>25721</v>
      </c>
      <c r="D127" s="15" t="str">
        <f>'[1]CHEQUE-TRANSF MARZO'!C126</f>
        <v>RONSENDO BELTRE</v>
      </c>
      <c r="E127" s="14" t="str">
        <f>'[1]CHEQUE-TRANSF MARZO'!M126</f>
        <v>PAGO CORRESPONDIENTE AL MES DE MARZO 2022, A VIGILANTE  GERENCIA DE ARE II AZUA.</v>
      </c>
      <c r="F127" s="16">
        <f>'[1]CHEQUE-TRANSF MARZO'!F126</f>
        <v>0</v>
      </c>
      <c r="G127" s="17">
        <f>'[1]CHEQUE-TRANSF MARZO'!L126</f>
        <v>5000</v>
      </c>
      <c r="H127" s="18">
        <f t="shared" si="1"/>
        <v>8958826.8100000042</v>
      </c>
    </row>
    <row r="128" spans="1:8" s="11" customFormat="1" ht="45" x14ac:dyDescent="0.2">
      <c r="A128" s="12"/>
      <c r="B128" s="13">
        <f>+'[1]CHEQUE-TRANSF MARZO'!E127</f>
        <v>44648</v>
      </c>
      <c r="C128" s="14" t="str">
        <f>+'[1]CHEQUE-TRANSF MARZO'!D127</f>
        <v>25722</v>
      </c>
      <c r="D128" s="15" t="str">
        <f>'[1]CHEQUE-TRANSF MARZO'!C127</f>
        <v>ROBELIN PEREZ</v>
      </c>
      <c r="E128" s="14" t="str">
        <f>'[1]CHEQUE-TRANSF MARZO'!M127</f>
        <v>PAGO CORRESPONDIENTE AL MES DE MARZO 2022, A  MENSAJERO ZONA II LAS MATAS DE FARFAN SAN JUAN</v>
      </c>
      <c r="F128" s="16">
        <f>'[1]CHEQUE-TRANSF MARZO'!F127</f>
        <v>0</v>
      </c>
      <c r="G128" s="17">
        <f>'[1]CHEQUE-TRANSF MARZO'!L127</f>
        <v>9000</v>
      </c>
      <c r="H128" s="18">
        <f t="shared" si="1"/>
        <v>8949826.8100000042</v>
      </c>
    </row>
    <row r="129" spans="1:8" s="11" customFormat="1" ht="53.25" customHeight="1" x14ac:dyDescent="0.2">
      <c r="A129" s="12"/>
      <c r="B129" s="13">
        <f>+'[1]CHEQUE-TRANSF MARZO'!E128</f>
        <v>44648</v>
      </c>
      <c r="C129" s="14" t="str">
        <f>+'[1]CHEQUE-TRANSF MARZO'!D128</f>
        <v>25723</v>
      </c>
      <c r="D129" s="15" t="str">
        <f>'[1]CHEQUE-TRANSF MARZO'!C128</f>
        <v xml:space="preserve">ROSA ERMINIA DE LEON </v>
      </c>
      <c r="E129" s="14" t="str">
        <f>'[1]CHEQUE-TRANSF MARZO'!M128</f>
        <v>PAGO CORRESPONDIENTE AL MES DE MARZO 2022, A  CONSERJE CPN LOS NEGROS AZUA.</v>
      </c>
      <c r="F129" s="16">
        <f>'[1]CHEQUE-TRANSF MARZO'!F128</f>
        <v>0</v>
      </c>
      <c r="G129" s="17">
        <f>'[1]CHEQUE-TRANSF MARZO'!L128</f>
        <v>10000</v>
      </c>
      <c r="H129" s="18">
        <f t="shared" si="1"/>
        <v>8939826.8100000042</v>
      </c>
    </row>
    <row r="130" spans="1:8" s="11" customFormat="1" ht="51.75" customHeight="1" x14ac:dyDescent="0.2">
      <c r="A130" s="12"/>
      <c r="B130" s="13">
        <f>+'[1]CHEQUE-TRANSF MARZO'!E129</f>
        <v>44648</v>
      </c>
      <c r="C130" s="14" t="str">
        <f>+'[1]CHEQUE-TRANSF MARZO'!D129</f>
        <v>25724</v>
      </c>
      <c r="D130" s="15" t="str">
        <f>'[1]CHEQUE-TRANSF MARZO'!C129</f>
        <v>RUPERTO MORILLO</v>
      </c>
      <c r="E130" s="14" t="str">
        <f>'[1]CHEQUE-TRANSF MARZO'!M129</f>
        <v>PAGO CORRESPONDIENTE AL MES DE MARZO 2022, A VIGILANTE  CPN JORGILLO SAN JUAN.</v>
      </c>
      <c r="F130" s="16">
        <f>'[1]CHEQUE-TRANSF MARZO'!F129</f>
        <v>0</v>
      </c>
      <c r="G130" s="17">
        <f>'[1]CHEQUE-TRANSF MARZO'!L129</f>
        <v>5000</v>
      </c>
      <c r="H130" s="18">
        <f t="shared" si="1"/>
        <v>8934826.8100000042</v>
      </c>
    </row>
    <row r="131" spans="1:8" s="11" customFormat="1" ht="52.5" customHeight="1" x14ac:dyDescent="0.2">
      <c r="A131" s="12"/>
      <c r="B131" s="13">
        <f>+'[1]CHEQUE-TRANSF MARZO'!E130</f>
        <v>44648</v>
      </c>
      <c r="C131" s="14" t="str">
        <f>+'[1]CHEQUE-TRANSF MARZO'!D130</f>
        <v>25725</v>
      </c>
      <c r="D131" s="15" t="str">
        <f>'[1]CHEQUE-TRANSF MARZO'!C130</f>
        <v>RUDDY D OLEO MONTERO</v>
      </c>
      <c r="E131" s="14" t="str">
        <f>'[1]CHEQUE-TRANSF MARZO'!M130</f>
        <v>PAGO CORRESPONDIENTE AL MES DE MARZO 2022, A VIGILANTE  UNAP LA NAVAJA SAN JUAN.</v>
      </c>
      <c r="F131" s="16">
        <f>'[1]CHEQUE-TRANSF MARZO'!F130</f>
        <v>0</v>
      </c>
      <c r="G131" s="17">
        <f>'[1]CHEQUE-TRANSF MARZO'!L130</f>
        <v>5000</v>
      </c>
      <c r="H131" s="18">
        <f t="shared" si="1"/>
        <v>8929826.8100000042</v>
      </c>
    </row>
    <row r="132" spans="1:8" s="11" customFormat="1" ht="61.5" customHeight="1" x14ac:dyDescent="0.2">
      <c r="A132" s="12"/>
      <c r="B132" s="13">
        <f>+'[1]CHEQUE-TRANSF MARZO'!E131</f>
        <v>44648</v>
      </c>
      <c r="C132" s="14" t="str">
        <f>+'[1]CHEQUE-TRANSF MARZO'!D131</f>
        <v>25726</v>
      </c>
      <c r="D132" s="15" t="str">
        <f>'[1]CHEQUE-TRANSF MARZO'!C131</f>
        <v>VICTORIA RODRIGUEZ</v>
      </c>
      <c r="E132" s="14" t="str">
        <f>'[1]CHEQUE-TRANSF MARZO'!M131</f>
        <v>PAGO CORRESPONDIENTE AL MES DE MARZO 2022, A  CONSERJE UNAP LA NAVAJA SAN JUAN.</v>
      </c>
      <c r="F132" s="16">
        <f>'[1]CHEQUE-TRANSF MARZO'!F131</f>
        <v>0</v>
      </c>
      <c r="G132" s="17">
        <f>'[1]CHEQUE-TRANSF MARZO'!L131</f>
        <v>5000</v>
      </c>
      <c r="H132" s="18">
        <f t="shared" si="1"/>
        <v>8924826.8100000042</v>
      </c>
    </row>
    <row r="133" spans="1:8" s="11" customFormat="1" ht="54.75" customHeight="1" x14ac:dyDescent="0.2">
      <c r="A133" s="12"/>
      <c r="B133" s="13">
        <f>+'[1]CHEQUE-TRANSF MARZO'!E132</f>
        <v>44648</v>
      </c>
      <c r="C133" s="14" t="str">
        <f>+'[1]CHEQUE-TRANSF MARZO'!D132</f>
        <v>25727</v>
      </c>
      <c r="D133" s="15" t="str">
        <f>'[1]CHEQUE-TRANSF MARZO'!C132</f>
        <v>MARCIANO SANCHEZ</v>
      </c>
      <c r="E133" s="14" t="str">
        <f>'[1]CHEQUE-TRANSF MARZO'!M132</f>
        <v>PAGO CORRESPONDIENTE AL MES DE MARZO 2022, A VIGILANTE  CPN VILLA LIBERACION SAN JUAN.</v>
      </c>
      <c r="F133" s="16">
        <f>'[1]CHEQUE-TRANSF MARZO'!F132</f>
        <v>0</v>
      </c>
      <c r="G133" s="17">
        <f>'[1]CHEQUE-TRANSF MARZO'!L132</f>
        <v>5000</v>
      </c>
      <c r="H133" s="18">
        <f t="shared" si="1"/>
        <v>8919826.8100000042</v>
      </c>
    </row>
    <row r="134" spans="1:8" s="11" customFormat="1" ht="60" customHeight="1" x14ac:dyDescent="0.2">
      <c r="A134" s="12"/>
      <c r="B134" s="13">
        <f>+'[1]CHEQUE-TRANSF MARZO'!E133</f>
        <v>44648</v>
      </c>
      <c r="C134" s="14" t="str">
        <f>+'[1]CHEQUE-TRANSF MARZO'!D133</f>
        <v>25728</v>
      </c>
      <c r="D134" s="15" t="str">
        <f>'[1]CHEQUE-TRANSF MARZO'!C133</f>
        <v>MARIA BELTRE</v>
      </c>
      <c r="E134" s="14" t="str">
        <f>'[1]CHEQUE-TRANSF MARZO'!M133</f>
        <v>PAGO CORRESPONDIENTE AL MES DE MARZO 2022, A  CONSERJE CPN FINCA 6 AZUA.</v>
      </c>
      <c r="F134" s="16">
        <f>'[1]CHEQUE-TRANSF MARZO'!F133</f>
        <v>0</v>
      </c>
      <c r="G134" s="17">
        <f>'[1]CHEQUE-TRANSF MARZO'!L133</f>
        <v>5000</v>
      </c>
      <c r="H134" s="18">
        <f t="shared" si="1"/>
        <v>8914826.8100000042</v>
      </c>
    </row>
    <row r="135" spans="1:8" s="11" customFormat="1" ht="58.5" customHeight="1" x14ac:dyDescent="0.2">
      <c r="A135" s="12"/>
      <c r="B135" s="13">
        <f>+'[1]CHEQUE-TRANSF MARZO'!E134</f>
        <v>44648</v>
      </c>
      <c r="C135" s="14" t="str">
        <f>+'[1]CHEQUE-TRANSF MARZO'!D134</f>
        <v>25729</v>
      </c>
      <c r="D135" s="15" t="str">
        <f>'[1]CHEQUE-TRANSF MARZO'!C134</f>
        <v>MANUEL ANTONIO MENDEZ</v>
      </c>
      <c r="E135" s="14" t="str">
        <f>'[1]CHEQUE-TRANSF MARZO'!M134</f>
        <v>PAGO CORRESPONDIENTE AL MES DE MARZO 2022, A VIGILANTE  CPN LAS YAYAS AZUA.</v>
      </c>
      <c r="F135" s="16">
        <f>'[1]CHEQUE-TRANSF MARZO'!F134</f>
        <v>0</v>
      </c>
      <c r="G135" s="17">
        <f>'[1]CHEQUE-TRANSF MARZO'!L134</f>
        <v>5000</v>
      </c>
      <c r="H135" s="18">
        <f t="shared" si="1"/>
        <v>8909826.8100000042</v>
      </c>
    </row>
    <row r="136" spans="1:8" s="11" customFormat="1" ht="55.5" customHeight="1" x14ac:dyDescent="0.2">
      <c r="A136" s="12"/>
      <c r="B136" s="13">
        <f>+'[1]CHEQUE-TRANSF MARZO'!E135</f>
        <v>44648</v>
      </c>
      <c r="C136" s="14" t="str">
        <f>+'[1]CHEQUE-TRANSF MARZO'!D135</f>
        <v>25730</v>
      </c>
      <c r="D136" s="15" t="str">
        <f>'[1]CHEQUE-TRANSF MARZO'!C135</f>
        <v>MANUEL CRISTOBAL CASTRO</v>
      </c>
      <c r="E136" s="14" t="str">
        <f>'[1]CHEQUE-TRANSF MARZO'!M135</f>
        <v>PAGO CORRESPONDIENTE AL MES DE MARZO 2022, A SUPERVISOR MALARIA OFICINA REGIONAL SAN JUAN..</v>
      </c>
      <c r="F136" s="16">
        <f>'[1]CHEQUE-TRANSF MARZO'!F135</f>
        <v>0</v>
      </c>
      <c r="G136" s="17">
        <f>'[1]CHEQUE-TRANSF MARZO'!L135</f>
        <v>4500</v>
      </c>
      <c r="H136" s="18">
        <f t="shared" si="1"/>
        <v>8905326.8100000042</v>
      </c>
    </row>
    <row r="137" spans="1:8" s="11" customFormat="1" ht="51.75" customHeight="1" x14ac:dyDescent="0.2">
      <c r="A137" s="12"/>
      <c r="B137" s="13">
        <f>+'[1]CHEQUE-TRANSF MARZO'!E136</f>
        <v>44648</v>
      </c>
      <c r="C137" s="14" t="str">
        <f>+'[1]CHEQUE-TRANSF MARZO'!D136</f>
        <v>25731</v>
      </c>
      <c r="D137" s="15" t="str">
        <f>'[1]CHEQUE-TRANSF MARZO'!C136</f>
        <v>MERCEDITA CESPEDES</v>
      </c>
      <c r="E137" s="14" t="str">
        <f>'[1]CHEQUE-TRANSF MARZO'!M136</f>
        <v>PAGO CORRESPONDIENTE AL MES DE MARZO 2022, A CONSERJE UNAP GANADERO AZUA..</v>
      </c>
      <c r="F137" s="16">
        <f>'[1]CHEQUE-TRANSF MARZO'!F136</f>
        <v>0</v>
      </c>
      <c r="G137" s="17">
        <f>'[1]CHEQUE-TRANSF MARZO'!L136</f>
        <v>5000</v>
      </c>
      <c r="H137" s="18">
        <f t="shared" ref="H137:H200" si="2">+H136+F137-G137</f>
        <v>8900326.8100000042</v>
      </c>
    </row>
    <row r="138" spans="1:8" s="11" customFormat="1" ht="57.75" customHeight="1" x14ac:dyDescent="0.2">
      <c r="A138" s="12"/>
      <c r="B138" s="13">
        <f>+'[1]CHEQUE-TRANSF MARZO'!E137</f>
        <v>44648</v>
      </c>
      <c r="C138" s="14" t="str">
        <f>+'[1]CHEQUE-TRANSF MARZO'!D137</f>
        <v>25732</v>
      </c>
      <c r="D138" s="15" t="str">
        <f>'[1]CHEQUE-TRANSF MARZO'!C137</f>
        <v xml:space="preserve">MILAGRO FERNELE DE LA ROSA </v>
      </c>
      <c r="E138" s="14" t="str">
        <f>'[1]CHEQUE-TRANSF MARZO'!M137</f>
        <v>PAGO CORRESPONDIENTE AL MES DE MARZO 2022, A VIGILANTE  UNAP LA GALLERA ELIAS PIÑA.</v>
      </c>
      <c r="F138" s="16">
        <f>'[1]CHEQUE-TRANSF MARZO'!F137</f>
        <v>0</v>
      </c>
      <c r="G138" s="17">
        <f>'[1]CHEQUE-TRANSF MARZO'!L137</f>
        <v>10000</v>
      </c>
      <c r="H138" s="18">
        <f t="shared" si="2"/>
        <v>8890326.8100000042</v>
      </c>
    </row>
    <row r="139" spans="1:8" s="11" customFormat="1" ht="57" customHeight="1" x14ac:dyDescent="0.2">
      <c r="A139" s="12"/>
      <c r="B139" s="13">
        <f>+'[1]CHEQUE-TRANSF MARZO'!E138</f>
        <v>44648</v>
      </c>
      <c r="C139" s="14" t="str">
        <f>+'[1]CHEQUE-TRANSF MARZO'!D138</f>
        <v>25733</v>
      </c>
      <c r="D139" s="15" t="str">
        <f>'[1]CHEQUE-TRANSF MARZO'!C138</f>
        <v>MIGUEL ANGEL VICENTE</v>
      </c>
      <c r="E139" s="14" t="str">
        <f>'[1]CHEQUE-TRANSF MARZO'!M138</f>
        <v>PAGO CORRESPONDIENTE AL MES DE MARZO 2022, A VIGILANTE  ARRYO CANO SAN JUAN..</v>
      </c>
      <c r="F139" s="16">
        <f>'[1]CHEQUE-TRANSF MARZO'!F138</f>
        <v>0</v>
      </c>
      <c r="G139" s="17">
        <f>'[1]CHEQUE-TRANSF MARZO'!L138</f>
        <v>18000</v>
      </c>
      <c r="H139" s="18">
        <f t="shared" si="2"/>
        <v>8872326.8100000042</v>
      </c>
    </row>
    <row r="140" spans="1:8" s="11" customFormat="1" ht="43.5" customHeight="1" x14ac:dyDescent="0.2">
      <c r="A140" s="12"/>
      <c r="B140" s="13">
        <f>+'[1]CHEQUE-TRANSF MARZO'!E139</f>
        <v>44648</v>
      </c>
      <c r="C140" s="14" t="str">
        <f>+'[1]CHEQUE-TRANSF MARZO'!D139</f>
        <v>25734</v>
      </c>
      <c r="D140" s="15" t="str">
        <f>'[1]CHEQUE-TRANSF MARZO'!C139</f>
        <v xml:space="preserve">SANTA ROSSO </v>
      </c>
      <c r="E140" s="14" t="str">
        <f>'[1]CHEQUE-TRANSF MARZO'!M139</f>
        <v>PAGO CORRESPONDIENTE AL MES DE MARZO 2022, A CONSERJE CPN VILLARPANDO AZUA..</v>
      </c>
      <c r="F140" s="16">
        <f>'[1]CHEQUE-TRANSF MARZO'!F139</f>
        <v>0</v>
      </c>
      <c r="G140" s="17">
        <f>'[1]CHEQUE-TRANSF MARZO'!L139</f>
        <v>5000</v>
      </c>
      <c r="H140" s="18">
        <f t="shared" si="2"/>
        <v>8867326.8100000042</v>
      </c>
    </row>
    <row r="141" spans="1:8" s="11" customFormat="1" ht="15" x14ac:dyDescent="0.2">
      <c r="A141" s="12"/>
      <c r="B141" s="13">
        <f>+'[1]CHEQUE-TRANSF MARZO'!E140</f>
        <v>44648</v>
      </c>
      <c r="C141" s="14" t="str">
        <f>+'[1]CHEQUE-TRANSF MARZO'!D140</f>
        <v>25735</v>
      </c>
      <c r="D141" s="15" t="str">
        <f>'[1]CHEQUE-TRANSF MARZO'!C140</f>
        <v>NULO</v>
      </c>
      <c r="E141" s="14" t="str">
        <f>'[1]CHEQUE-TRANSF MARZO'!M140</f>
        <v>NULO</v>
      </c>
      <c r="F141" s="16">
        <f>'[1]CHEQUE-TRANSF MARZO'!F140</f>
        <v>0</v>
      </c>
      <c r="G141" s="17">
        <f>'[1]CHEQUE-TRANSF MARZO'!L140</f>
        <v>0</v>
      </c>
      <c r="H141" s="18">
        <f t="shared" si="2"/>
        <v>8867326.8100000042</v>
      </c>
    </row>
    <row r="142" spans="1:8" s="11" customFormat="1" ht="45" x14ac:dyDescent="0.2">
      <c r="A142" s="12"/>
      <c r="B142" s="13">
        <f>+'[1]CHEQUE-TRANSF MARZO'!E141</f>
        <v>44648</v>
      </c>
      <c r="C142" s="14" t="str">
        <f>+'[1]CHEQUE-TRANSF MARZO'!D141</f>
        <v>25736</v>
      </c>
      <c r="D142" s="15" t="str">
        <f>'[1]CHEQUE-TRANSF MARZO'!C141</f>
        <v>YOSANDI FELIZ</v>
      </c>
      <c r="E142" s="14" t="str">
        <f>'[1]CHEQUE-TRANSF MARZO'!M141</f>
        <v>PAGO CORRESPONDIENTE AL MES DE MARZO 2022, A VIGILANTE  CPN FINCA 6 AZUA.</v>
      </c>
      <c r="F142" s="16">
        <f>'[1]CHEQUE-TRANSF MARZO'!F141</f>
        <v>0</v>
      </c>
      <c r="G142" s="17">
        <f>'[1]CHEQUE-TRANSF MARZO'!L141</f>
        <v>5000</v>
      </c>
      <c r="H142" s="18">
        <f t="shared" si="2"/>
        <v>8862326.8100000042</v>
      </c>
    </row>
    <row r="143" spans="1:8" s="11" customFormat="1" ht="45" x14ac:dyDescent="0.2">
      <c r="A143" s="12"/>
      <c r="B143" s="13">
        <f>+'[1]CHEQUE-TRANSF MARZO'!E142</f>
        <v>44648</v>
      </c>
      <c r="C143" s="14" t="str">
        <f>+'[1]CHEQUE-TRANSF MARZO'!D142</f>
        <v>25737</v>
      </c>
      <c r="D143" s="15" t="str">
        <f>'[1]CHEQUE-TRANSF MARZO'!C142</f>
        <v>VENECIA MEDINA</v>
      </c>
      <c r="E143" s="14" t="str">
        <f>'[1]CHEQUE-TRANSF MARZO'!M142</f>
        <v>PAGO CORRESPONDIENTE AL MES DE MARZO 2022, A CONSERJE CPN SABANA LARGA ELIAS PIÑA.</v>
      </c>
      <c r="F143" s="16">
        <f>'[1]CHEQUE-TRANSF MARZO'!F142</f>
        <v>0</v>
      </c>
      <c r="G143" s="17">
        <f>'[1]CHEQUE-TRANSF MARZO'!L142</f>
        <v>10000</v>
      </c>
      <c r="H143" s="18">
        <f t="shared" si="2"/>
        <v>8852326.8100000042</v>
      </c>
    </row>
    <row r="144" spans="1:8" s="11" customFormat="1" ht="60" x14ac:dyDescent="0.2">
      <c r="A144" s="12"/>
      <c r="B144" s="13">
        <f>+'[1]CHEQUE-TRANSF MARZO'!E143</f>
        <v>44648</v>
      </c>
      <c r="C144" s="14" t="str">
        <f>+'[1]CHEQUE-TRANSF MARZO'!D143</f>
        <v>25738</v>
      </c>
      <c r="D144" s="15" t="str">
        <f>'[1]CHEQUE-TRANSF MARZO'!C143</f>
        <v>VICTOR MANUEL PEREZ</v>
      </c>
      <c r="E144" s="14" t="str">
        <f>'[1]CHEQUE-TRANSF MARZO'!M143</f>
        <v>PAGO CORRESPONDIENTE AL MES DE MARZO 2022, A ENC. DEL PROY. SALUD MENTAL CENTRO DIAGNOSITICO SAN JUAN.</v>
      </c>
      <c r="F144" s="16">
        <f>'[1]CHEQUE-TRANSF MARZO'!F143</f>
        <v>0</v>
      </c>
      <c r="G144" s="17">
        <f>'[1]CHEQUE-TRANSF MARZO'!L143</f>
        <v>30000</v>
      </c>
      <c r="H144" s="18">
        <f t="shared" si="2"/>
        <v>8822326.8100000042</v>
      </c>
    </row>
    <row r="145" spans="1:8" s="11" customFormat="1" ht="45" x14ac:dyDescent="0.2">
      <c r="A145" s="12"/>
      <c r="B145" s="13">
        <f>+'[1]CHEQUE-TRANSF MARZO'!E144</f>
        <v>44648</v>
      </c>
      <c r="C145" s="14" t="str">
        <f>+'[1]CHEQUE-TRANSF MARZO'!D144</f>
        <v>25739</v>
      </c>
      <c r="D145" s="15" t="str">
        <f>'[1]CHEQUE-TRANSF MARZO'!C144</f>
        <v>ALAILA DE JESUS DE LA ROSA</v>
      </c>
      <c r="E145" s="14" t="str">
        <f>'[1]CHEQUE-TRANSF MARZO'!M144</f>
        <v>PAGO 15 DIAS TRABAJO REALIZADO DIGITANDO HISTORIA CLINICAS AREA II SAN JUAN</v>
      </c>
      <c r="F145" s="16">
        <f>'[1]CHEQUE-TRANSF MARZO'!F144</f>
        <v>0</v>
      </c>
      <c r="G145" s="17">
        <f>'[1]CHEQUE-TRANSF MARZO'!L144</f>
        <v>5000</v>
      </c>
      <c r="H145" s="18">
        <f t="shared" si="2"/>
        <v>8817326.8100000042</v>
      </c>
    </row>
    <row r="146" spans="1:8" s="11" customFormat="1" ht="45" x14ac:dyDescent="0.2">
      <c r="A146" s="12"/>
      <c r="B146" s="13">
        <f>+'[1]CHEQUE-TRANSF MARZO'!E145</f>
        <v>44648</v>
      </c>
      <c r="C146" s="14" t="str">
        <f>+'[1]CHEQUE-TRANSF MARZO'!D145</f>
        <v>25740</v>
      </c>
      <c r="D146" s="15" t="str">
        <f>'[1]CHEQUE-TRANSF MARZO'!C145</f>
        <v>ALLAN ENMANUEL OLMEDO BELTRE</v>
      </c>
      <c r="E146" s="14" t="str">
        <f>'[1]CHEQUE-TRANSF MARZO'!M145</f>
        <v>PAGO 15 DIAS  TRABAJO REALIZADO DIGITANDO HISTORIA CLINICAS AREA I AZUA.</v>
      </c>
      <c r="F146" s="16">
        <f>'[1]CHEQUE-TRANSF MARZO'!F145</f>
        <v>0</v>
      </c>
      <c r="G146" s="17">
        <f>'[1]CHEQUE-TRANSF MARZO'!L145</f>
        <v>5000</v>
      </c>
      <c r="H146" s="18">
        <f t="shared" si="2"/>
        <v>8812326.8100000042</v>
      </c>
    </row>
    <row r="147" spans="1:8" s="11" customFormat="1" ht="60" x14ac:dyDescent="0.2">
      <c r="A147" s="12"/>
      <c r="B147" s="13">
        <f>+'[1]CHEQUE-TRANSF MARZO'!E146</f>
        <v>44648</v>
      </c>
      <c r="C147" s="14" t="str">
        <f>+'[1]CHEQUE-TRANSF MARZO'!D146</f>
        <v>25741</v>
      </c>
      <c r="D147" s="15" t="str">
        <f>'[1]CHEQUE-TRANSF MARZO'!C146</f>
        <v>ANGEL DEL PILAR PEREZ</v>
      </c>
      <c r="E147" s="14" t="str">
        <f>'[1]CHEQUE-TRANSF MARZO'!M146</f>
        <v>PAGO VACACIONES CORRESPONDIENTE AL AÑO 2021, NO SE LE RENOVO EL CONTRATO, A VIGILANTE CPN PUEBLO VIEJO AZUA,</v>
      </c>
      <c r="F147" s="16">
        <f>'[1]CHEQUE-TRANSF MARZO'!F146</f>
        <v>0</v>
      </c>
      <c r="G147" s="17">
        <f>'[1]CHEQUE-TRANSF MARZO'!L146</f>
        <v>3461</v>
      </c>
      <c r="H147" s="18">
        <f t="shared" si="2"/>
        <v>8808865.8100000042</v>
      </c>
    </row>
    <row r="148" spans="1:8" s="11" customFormat="1" ht="69" customHeight="1" x14ac:dyDescent="0.2">
      <c r="A148" s="12"/>
      <c r="B148" s="13">
        <f>+'[1]CHEQUE-TRANSF MARZO'!E147</f>
        <v>44648</v>
      </c>
      <c r="C148" s="14" t="str">
        <f>+'[1]CHEQUE-TRANSF MARZO'!D147</f>
        <v>25742</v>
      </c>
      <c r="D148" s="15" t="str">
        <f>'[1]CHEQUE-TRANSF MARZO'!C147</f>
        <v>ALEXANDER OGANDO MADE</v>
      </c>
      <c r="E148" s="14" t="str">
        <f>'[1]CHEQUE-TRANSF MARZO'!M147</f>
        <v>PAGO 15 DIAS TRABAJO REALIZADO DIGITANDO HISTORIA CLINICAS A DIGITADOR GERENCIA DE  AREA II SAN JUAN</v>
      </c>
      <c r="F148" s="16">
        <f>'[1]CHEQUE-TRANSF MARZO'!F147</f>
        <v>0</v>
      </c>
      <c r="G148" s="17">
        <f>'[1]CHEQUE-TRANSF MARZO'!L147</f>
        <v>7000</v>
      </c>
      <c r="H148" s="18">
        <f t="shared" si="2"/>
        <v>8801865.8100000042</v>
      </c>
    </row>
    <row r="149" spans="1:8" s="11" customFormat="1" ht="60" x14ac:dyDescent="0.2">
      <c r="A149" s="12"/>
      <c r="B149" s="13">
        <f>+'[1]CHEQUE-TRANSF MARZO'!E148</f>
        <v>44648</v>
      </c>
      <c r="C149" s="14" t="str">
        <f>+'[1]CHEQUE-TRANSF MARZO'!D148</f>
        <v>25743</v>
      </c>
      <c r="D149" s="15" t="str">
        <f>'[1]CHEQUE-TRANSF MARZO'!C148</f>
        <v xml:space="preserve">BRAYAN DIAZ DE LOS SANTOS </v>
      </c>
      <c r="E149" s="14" t="str">
        <f>'[1]CHEQUE-TRANSF MARZO'!M148</f>
        <v>PAGO 15 DIAS TRABAJO REALIZADO DIGITANDO HISTORIA CLINICAS DIGITADOR GERENCIA DE  AREA II SAN JUAN</v>
      </c>
      <c r="F149" s="16">
        <f>'[1]CHEQUE-TRANSF MARZO'!F148</f>
        <v>0</v>
      </c>
      <c r="G149" s="17">
        <f>'[1]CHEQUE-TRANSF MARZO'!L148</f>
        <v>5000</v>
      </c>
      <c r="H149" s="18">
        <f t="shared" si="2"/>
        <v>8796865.8100000042</v>
      </c>
    </row>
    <row r="150" spans="1:8" s="11" customFormat="1" ht="60" x14ac:dyDescent="0.2">
      <c r="A150" s="12"/>
      <c r="B150" s="13">
        <f>+'[1]CHEQUE-TRANSF MARZO'!E149</f>
        <v>44648</v>
      </c>
      <c r="C150" s="14" t="str">
        <f>+'[1]CHEQUE-TRANSF MARZO'!D149</f>
        <v>25744</v>
      </c>
      <c r="D150" s="15" t="str">
        <f>'[1]CHEQUE-TRANSF MARZO'!C149</f>
        <v>DAIBELYN PIMENTEL</v>
      </c>
      <c r="E150" s="14" t="str">
        <f>'[1]CHEQUE-TRANSF MARZO'!M149</f>
        <v>PAGO 15 DIAS TRABAJO REALIZADO DIGITANDO HISTORIA CLINICAS DIGITADOR GERENCIA DE  AREA III ELIAS PIÑA</v>
      </c>
      <c r="F150" s="16">
        <f>'[1]CHEQUE-TRANSF MARZO'!F149</f>
        <v>0</v>
      </c>
      <c r="G150" s="17">
        <f>'[1]CHEQUE-TRANSF MARZO'!L149</f>
        <v>5000</v>
      </c>
      <c r="H150" s="18">
        <f t="shared" si="2"/>
        <v>8791865.8100000042</v>
      </c>
    </row>
    <row r="151" spans="1:8" s="11" customFormat="1" ht="60" x14ac:dyDescent="0.2">
      <c r="A151" s="12"/>
      <c r="B151" s="13">
        <f>+'[1]CHEQUE-TRANSF MARZO'!E150</f>
        <v>44648</v>
      </c>
      <c r="C151" s="14" t="str">
        <f>+'[1]CHEQUE-TRANSF MARZO'!D150</f>
        <v>25745</v>
      </c>
      <c r="D151" s="15" t="str">
        <f>'[1]CHEQUE-TRANSF MARZO'!C150</f>
        <v>EVELIN GUEVARA MATEO</v>
      </c>
      <c r="E151" s="14" t="str">
        <f>'[1]CHEQUE-TRANSF MARZO'!M150</f>
        <v>PAGO 15 DIAS TRABAJO REALIZADO DIGITANDO HISTORIA CLINICAS DIGITADOR GERENCIA DE  AREA II SAN JUAN</v>
      </c>
      <c r="F151" s="16">
        <f>'[1]CHEQUE-TRANSF MARZO'!F150</f>
        <v>0</v>
      </c>
      <c r="G151" s="17">
        <f>'[1]CHEQUE-TRANSF MARZO'!L150</f>
        <v>5000</v>
      </c>
      <c r="H151" s="18">
        <f t="shared" si="2"/>
        <v>8786865.8100000042</v>
      </c>
    </row>
    <row r="152" spans="1:8" s="11" customFormat="1" ht="56.25" customHeight="1" x14ac:dyDescent="0.2">
      <c r="A152" s="12"/>
      <c r="B152" s="13">
        <f>+'[1]CHEQUE-TRANSF MARZO'!E151</f>
        <v>44648</v>
      </c>
      <c r="C152" s="14" t="str">
        <f>+'[1]CHEQUE-TRANSF MARZO'!D151</f>
        <v>25746</v>
      </c>
      <c r="D152" s="15" t="str">
        <f>'[1]CHEQUE-TRANSF MARZO'!C151</f>
        <v>EDRA KARLA DE LA CRUZ.</v>
      </c>
      <c r="E152" s="14" t="str">
        <f>'[1]CHEQUE-TRANSF MARZO'!M151</f>
        <v>PAGO 15 DIAS  TRABAJO REALIZADO DIGITANDO HISTORIA CLINICAS A DIGITADOR GERENCIA DE  AREA I AZUA.</v>
      </c>
      <c r="F152" s="16">
        <f>'[1]CHEQUE-TRANSF MARZO'!F151</f>
        <v>0</v>
      </c>
      <c r="G152" s="17">
        <f>'[1]CHEQUE-TRANSF MARZO'!L151</f>
        <v>5000</v>
      </c>
      <c r="H152" s="18">
        <f t="shared" si="2"/>
        <v>8781865.8100000042</v>
      </c>
    </row>
    <row r="153" spans="1:8" s="11" customFormat="1" ht="24.75" customHeight="1" x14ac:dyDescent="0.2">
      <c r="A153" s="12"/>
      <c r="B153" s="13">
        <f>+'[1]CHEQUE-TRANSF MARZO'!E152</f>
        <v>44648</v>
      </c>
      <c r="C153" s="14" t="str">
        <f>+'[1]CHEQUE-TRANSF MARZO'!D152</f>
        <v>25747</v>
      </c>
      <c r="D153" s="15" t="str">
        <f>'[1]CHEQUE-TRANSF MARZO'!C152</f>
        <v>NULO</v>
      </c>
      <c r="E153" s="14" t="str">
        <f>'[1]CHEQUE-TRANSF MARZO'!M152</f>
        <v>NULO</v>
      </c>
      <c r="F153" s="16">
        <f>'[1]CHEQUE-TRANSF MARZO'!F152</f>
        <v>0</v>
      </c>
      <c r="G153" s="17">
        <f>'[1]CHEQUE-TRANSF MARZO'!L152</f>
        <v>0</v>
      </c>
      <c r="H153" s="18">
        <f t="shared" si="2"/>
        <v>8781865.8100000042</v>
      </c>
    </row>
    <row r="154" spans="1:8" s="11" customFormat="1" ht="45" x14ac:dyDescent="0.2">
      <c r="A154" s="12"/>
      <c r="B154" s="13">
        <f>+'[1]CHEQUE-TRANSF MARZO'!E153</f>
        <v>44648</v>
      </c>
      <c r="C154" s="14" t="str">
        <f>+'[1]CHEQUE-TRANSF MARZO'!D153</f>
        <v>25748</v>
      </c>
      <c r="D154" s="15" t="str">
        <f>'[1]CHEQUE-TRANSF MARZO'!C153</f>
        <v>ELMIS ANAITZEL CARVAJAR</v>
      </c>
      <c r="E154" s="14" t="str">
        <f>'[1]CHEQUE-TRANSF MARZO'!M153</f>
        <v>PAGO 15 DIAS  TRABAJO REALIZADO DIGITANDO HISTORIA CLINICAS A DIGITADOR GERENCIA DE  AREA I AZUA.</v>
      </c>
      <c r="F154" s="16">
        <f>'[1]CHEQUE-TRANSF MARZO'!F153</f>
        <v>0</v>
      </c>
      <c r="G154" s="17">
        <f>'[1]CHEQUE-TRANSF MARZO'!L153</f>
        <v>5000</v>
      </c>
      <c r="H154" s="18">
        <f t="shared" si="2"/>
        <v>8776865.8100000042</v>
      </c>
    </row>
    <row r="155" spans="1:8" s="11" customFormat="1" ht="60" x14ac:dyDescent="0.2">
      <c r="A155" s="12"/>
      <c r="B155" s="13">
        <f>+'[1]CHEQUE-TRANSF MARZO'!E154</f>
        <v>44648</v>
      </c>
      <c r="C155" s="14" t="str">
        <f>+'[1]CHEQUE-TRANSF MARZO'!D154</f>
        <v>25749</v>
      </c>
      <c r="D155" s="15" t="str">
        <f>'[1]CHEQUE-TRANSF MARZO'!C154</f>
        <v>ISACAR VALDEZ ENCARNACION</v>
      </c>
      <c r="E155" s="14" t="str">
        <f>'[1]CHEQUE-TRANSF MARZO'!M154</f>
        <v>PAGO 15 DIAS TRABAJO REALIZADO DIGITANDO HISTORIA CLINICAS DIGITADOR GERENCIA DE  AREA II SAN JUAN</v>
      </c>
      <c r="F155" s="16">
        <f>'[1]CHEQUE-TRANSF MARZO'!F154</f>
        <v>0</v>
      </c>
      <c r="G155" s="17">
        <f>'[1]CHEQUE-TRANSF MARZO'!L154</f>
        <v>5000</v>
      </c>
      <c r="H155" s="18">
        <f t="shared" si="2"/>
        <v>8771865.8100000042</v>
      </c>
    </row>
    <row r="156" spans="1:8" s="11" customFormat="1" ht="60" x14ac:dyDescent="0.2">
      <c r="A156" s="12"/>
      <c r="B156" s="13">
        <f>+'[1]CHEQUE-TRANSF MARZO'!E155</f>
        <v>44648</v>
      </c>
      <c r="C156" s="14" t="str">
        <f>+'[1]CHEQUE-TRANSF MARZO'!D155</f>
        <v>25750</v>
      </c>
      <c r="D156" s="15" t="str">
        <f>'[1]CHEQUE-TRANSF MARZO'!C155</f>
        <v>JHON ANDERSON CARVAJAR</v>
      </c>
      <c r="E156" s="14" t="str">
        <f>'[1]CHEQUE-TRANSF MARZO'!M155</f>
        <v>PAGO 15 DIAS TRABAJO REALIZADO DIGITANDO HISTORIA CLINICAS DIGITADOR GERENCIA DE  AREA II SAN JUAN</v>
      </c>
      <c r="F156" s="16">
        <f>'[1]CHEQUE-TRANSF MARZO'!F155</f>
        <v>0</v>
      </c>
      <c r="G156" s="17">
        <f>'[1]CHEQUE-TRANSF MARZO'!L155</f>
        <v>5000</v>
      </c>
      <c r="H156" s="18">
        <f t="shared" si="2"/>
        <v>8766865.8100000042</v>
      </c>
    </row>
    <row r="157" spans="1:8" s="11" customFormat="1" ht="55.5" customHeight="1" x14ac:dyDescent="0.2">
      <c r="A157" s="12"/>
      <c r="B157" s="13">
        <f>+'[1]CHEQUE-TRANSF MARZO'!E156</f>
        <v>44648</v>
      </c>
      <c r="C157" s="14" t="str">
        <f>+'[1]CHEQUE-TRANSF MARZO'!D156</f>
        <v>25751</v>
      </c>
      <c r="D157" s="15" t="str">
        <f>'[1]CHEQUE-TRANSF MARZO'!C156</f>
        <v>JOIFER FELIPE JIMENEZ</v>
      </c>
      <c r="E157" s="14" t="str">
        <f>'[1]CHEQUE-TRANSF MARZO'!M156</f>
        <v>PAGO 15 DIAS  TRABAJO REALIZADO DIGITANDO HISTORIA CLINICAS A DIGITADOR GERENCIA DE  AREA I AZUA.</v>
      </c>
      <c r="F157" s="16">
        <f>'[1]CHEQUE-TRANSF MARZO'!F156</f>
        <v>0</v>
      </c>
      <c r="G157" s="17">
        <f>'[1]CHEQUE-TRANSF MARZO'!L156</f>
        <v>5000</v>
      </c>
      <c r="H157" s="18">
        <f t="shared" si="2"/>
        <v>8761865.8100000042</v>
      </c>
    </row>
    <row r="158" spans="1:8" s="11" customFormat="1" ht="60" x14ac:dyDescent="0.2">
      <c r="A158" s="12"/>
      <c r="B158" s="13">
        <f>+'[1]CHEQUE-TRANSF MARZO'!E157</f>
        <v>44648</v>
      </c>
      <c r="C158" s="14" t="str">
        <f>+'[1]CHEQUE-TRANSF MARZO'!D157</f>
        <v>25752</v>
      </c>
      <c r="D158" s="15" t="str">
        <f>'[1]CHEQUE-TRANSF MARZO'!C157</f>
        <v>KEVIN STIWHAR OGANDO</v>
      </c>
      <c r="E158" s="14" t="str">
        <f>'[1]CHEQUE-TRANSF MARZO'!M157</f>
        <v>PAGO 15 DIAS TRABAJO REALIZADO DIGITANDO HISTORIA CLINICAS DIGITADOR GERENCIA DE  AREA III ELIAS PIÑA</v>
      </c>
      <c r="F158" s="16">
        <f>'[1]CHEQUE-TRANSF MARZO'!F157</f>
        <v>0</v>
      </c>
      <c r="G158" s="17">
        <f>'[1]CHEQUE-TRANSF MARZO'!L157</f>
        <v>5000</v>
      </c>
      <c r="H158" s="18">
        <f t="shared" si="2"/>
        <v>8756865.8100000042</v>
      </c>
    </row>
    <row r="159" spans="1:8" s="11" customFormat="1" ht="52.5" customHeight="1" x14ac:dyDescent="0.2">
      <c r="A159" s="12"/>
      <c r="B159" s="13">
        <f>+'[1]CHEQUE-TRANSF MARZO'!E158</f>
        <v>44648</v>
      </c>
      <c r="C159" s="14" t="str">
        <f>+'[1]CHEQUE-TRANSF MARZO'!D158</f>
        <v>25753</v>
      </c>
      <c r="D159" s="15" t="str">
        <f>'[1]CHEQUE-TRANSF MARZO'!C158</f>
        <v>MARIEL ESMERALDA D ACOSTA RAMIREZ</v>
      </c>
      <c r="E159" s="14" t="str">
        <f>'[1]CHEQUE-TRANSF MARZO'!M158</f>
        <v>PAGO 15 DIAS  TRABAJO REALIZADO DIGITANDO HISTORIA CLINICAS A DIGITADOR GERENCIA DE  AREA I AZUA.</v>
      </c>
      <c r="F159" s="16">
        <f>'[1]CHEQUE-TRANSF MARZO'!F158</f>
        <v>0</v>
      </c>
      <c r="G159" s="17">
        <f>'[1]CHEQUE-TRANSF MARZO'!L158</f>
        <v>5000</v>
      </c>
      <c r="H159" s="18">
        <f t="shared" si="2"/>
        <v>8751865.8100000042</v>
      </c>
    </row>
    <row r="160" spans="1:8" s="11" customFormat="1" ht="44.25" customHeight="1" x14ac:dyDescent="0.2">
      <c r="A160" s="12"/>
      <c r="B160" s="13">
        <f>+'[1]CHEQUE-TRANSF MARZO'!E159</f>
        <v>44648</v>
      </c>
      <c r="C160" s="14" t="str">
        <f>+'[1]CHEQUE-TRANSF MARZO'!D159</f>
        <v>25754</v>
      </c>
      <c r="D160" s="15" t="str">
        <f>'[1]CHEQUE-TRANSF MARZO'!C159</f>
        <v>MARIO JOSE ROMERO</v>
      </c>
      <c r="E160" s="14" t="str">
        <f>'[1]CHEQUE-TRANSF MARZO'!M159</f>
        <v>PAGO 15 DIAS  TRABAJO REALIZADO DIGITANDO HISTORIA CLINICAS A DIGITADOR GERENCIA DE  AREA I AZUA.</v>
      </c>
      <c r="F160" s="16">
        <f>'[1]CHEQUE-TRANSF MARZO'!F159</f>
        <v>0</v>
      </c>
      <c r="G160" s="17">
        <f>'[1]CHEQUE-TRANSF MARZO'!L159</f>
        <v>5000</v>
      </c>
      <c r="H160" s="18">
        <f t="shared" si="2"/>
        <v>8746865.8100000042</v>
      </c>
    </row>
    <row r="161" spans="1:8" s="11" customFormat="1" ht="30.75" customHeight="1" x14ac:dyDescent="0.2">
      <c r="A161" s="12"/>
      <c r="B161" s="13">
        <f>+'[1]CHEQUE-TRANSF MARZO'!E160</f>
        <v>44648</v>
      </c>
      <c r="C161" s="14" t="str">
        <f>+'[1]CHEQUE-TRANSF MARZO'!D160</f>
        <v>25755</v>
      </c>
      <c r="D161" s="15" t="str">
        <f>'[1]CHEQUE-TRANSF MARZO'!C160</f>
        <v>NULO</v>
      </c>
      <c r="E161" s="14" t="str">
        <f>'[1]CHEQUE-TRANSF MARZO'!M160</f>
        <v>NULO</v>
      </c>
      <c r="F161" s="16">
        <f>'[1]CHEQUE-TRANSF MARZO'!F160</f>
        <v>0</v>
      </c>
      <c r="G161" s="17">
        <f>'[1]CHEQUE-TRANSF MARZO'!L160</f>
        <v>0</v>
      </c>
      <c r="H161" s="18">
        <f t="shared" si="2"/>
        <v>8746865.8100000042</v>
      </c>
    </row>
    <row r="162" spans="1:8" s="11" customFormat="1" ht="45" x14ac:dyDescent="0.2">
      <c r="A162" s="12"/>
      <c r="B162" s="13">
        <f>+'[1]CHEQUE-TRANSF MARZO'!E161</f>
        <v>44648</v>
      </c>
      <c r="C162" s="14" t="str">
        <f>+'[1]CHEQUE-TRANSF MARZO'!D161</f>
        <v>25756</v>
      </c>
      <c r="D162" s="15" t="str">
        <f>'[1]CHEQUE-TRANSF MARZO'!C161</f>
        <v>MARTIRES ACOSTA</v>
      </c>
      <c r="E162" s="14" t="str">
        <f>'[1]CHEQUE-TRANSF MARZO'!M161</f>
        <v>PAGO 15 DIAS  TRABAJO REALIZADO DIGITANDO HISTORIA CLINICAS A DIGITADOR GERENCIA DE  AREA I AZUA.</v>
      </c>
      <c r="F162" s="16">
        <f>'[1]CHEQUE-TRANSF MARZO'!F161</f>
        <v>0</v>
      </c>
      <c r="G162" s="17">
        <f>'[1]CHEQUE-TRANSF MARZO'!L161</f>
        <v>5000</v>
      </c>
      <c r="H162" s="18">
        <f t="shared" si="2"/>
        <v>8741865.8100000042</v>
      </c>
    </row>
    <row r="163" spans="1:8" s="11" customFormat="1" ht="45" x14ac:dyDescent="0.2">
      <c r="A163" s="12"/>
      <c r="B163" s="13">
        <f>+'[1]CHEQUE-TRANSF MARZO'!E162</f>
        <v>44648</v>
      </c>
      <c r="C163" s="14" t="str">
        <f>+'[1]CHEQUE-TRANSF MARZO'!D162</f>
        <v>25757</v>
      </c>
      <c r="D163" s="15" t="str">
        <f>'[1]CHEQUE-TRANSF MARZO'!C162</f>
        <v>YEURY ANTONIO SANCHEZ</v>
      </c>
      <c r="E163" s="14" t="str">
        <f>'[1]CHEQUE-TRANSF MARZO'!M162</f>
        <v>PAGO 15 DIAS  TRABAJO REALIZADO DIGITANDO HISTORIA CLINICAS A DIGITADOR GERENCIA DE  AREA I AZUA.</v>
      </c>
      <c r="F163" s="16">
        <f>'[1]CHEQUE-TRANSF MARZO'!F162</f>
        <v>0</v>
      </c>
      <c r="G163" s="17">
        <f>'[1]CHEQUE-TRANSF MARZO'!L162</f>
        <v>5000</v>
      </c>
      <c r="H163" s="18">
        <f t="shared" si="2"/>
        <v>8736865.8100000042</v>
      </c>
    </row>
    <row r="164" spans="1:8" s="11" customFormat="1" ht="60" x14ac:dyDescent="0.2">
      <c r="A164" s="12"/>
      <c r="B164" s="13">
        <f>+'[1]CHEQUE-TRANSF MARZO'!E163</f>
        <v>44648</v>
      </c>
      <c r="C164" s="14" t="str">
        <f>+'[1]CHEQUE-TRANSF MARZO'!D163</f>
        <v>25758</v>
      </c>
      <c r="D164" s="15" t="str">
        <f>'[1]CHEQUE-TRANSF MARZO'!C163</f>
        <v xml:space="preserve">WISON TURBI FAMILIA </v>
      </c>
      <c r="E164" s="14" t="str">
        <f>'[1]CHEQUE-TRANSF MARZO'!M163</f>
        <v>PAGO 15 DIAS TRABAJO REALIZADO DIGITANDO HISTORIA CLINICAS DIGITADOR GERENCIA DE  AREA II SAN JUAN</v>
      </c>
      <c r="F164" s="16">
        <f>'[1]CHEQUE-TRANSF MARZO'!F163</f>
        <v>0</v>
      </c>
      <c r="G164" s="17">
        <f>'[1]CHEQUE-TRANSF MARZO'!L163</f>
        <v>5000</v>
      </c>
      <c r="H164" s="18">
        <f t="shared" si="2"/>
        <v>8731865.8100000042</v>
      </c>
    </row>
    <row r="165" spans="1:8" s="11" customFormat="1" ht="65.25" customHeight="1" x14ac:dyDescent="0.2">
      <c r="A165" s="12"/>
      <c r="B165" s="13">
        <f>+'[1]CHEQUE-TRANSF MARZO'!E164</f>
        <v>44648</v>
      </c>
      <c r="C165" s="14" t="str">
        <f>+'[1]CHEQUE-TRANSF MARZO'!D164</f>
        <v>25759</v>
      </c>
      <c r="D165" s="15" t="str">
        <f>'[1]CHEQUE-TRANSF MARZO'!C164</f>
        <v>JUAN EVANGELISTA RAMIREZ</v>
      </c>
      <c r="E165" s="14" t="str">
        <f>'[1]CHEQUE-TRANSF MARZO'!M164</f>
        <v>PAGO 15 DE VACAIONES CORRESPONDIENTE AL AÑO 2021, A VIGILANTE CPN VILLA OCOA AZUA, NO SE LE RENOVO EL CONTRATO</v>
      </c>
      <c r="F165" s="16">
        <f>'[1]CHEQUE-TRANSF MARZO'!F164</f>
        <v>0</v>
      </c>
      <c r="G165" s="17">
        <f>'[1]CHEQUE-TRANSF MARZO'!L164</f>
        <v>3461</v>
      </c>
      <c r="H165" s="18">
        <f t="shared" si="2"/>
        <v>8728404.8100000042</v>
      </c>
    </row>
    <row r="166" spans="1:8" s="11" customFormat="1" ht="84" customHeight="1" x14ac:dyDescent="0.2">
      <c r="A166" s="12"/>
      <c r="B166" s="13">
        <f>+'[1]CHEQUE-TRANSF MARZO'!E165</f>
        <v>44648</v>
      </c>
      <c r="C166" s="14" t="str">
        <f>+'[1]CHEQUE-TRANSF MARZO'!D165</f>
        <v>25760</v>
      </c>
      <c r="D166" s="15" t="str">
        <f>'[1]CHEQUE-TRANSF MARZO'!C165</f>
        <v>NORMA PIÑA</v>
      </c>
      <c r="E166" s="14" t="str">
        <f>'[1]CHEQUE-TRANSF MARZO'!M165</f>
        <v>PAGO  DE VACAIONES   CORRESPONDIENTE A LOS AÑOS 2021,  2022 A CONSERJE DE CENTRO DIAGNOSTICO, NO SE LE RENOVO EL CONTRATO</v>
      </c>
      <c r="F166" s="16">
        <f>'[1]CHEQUE-TRANSF MARZO'!F165</f>
        <v>0</v>
      </c>
      <c r="G166" s="17">
        <f>'[1]CHEQUE-TRANSF MARZO'!L165</f>
        <v>24920</v>
      </c>
      <c r="H166" s="18">
        <f t="shared" si="2"/>
        <v>8703484.8100000042</v>
      </c>
    </row>
    <row r="167" spans="1:8" s="11" customFormat="1" ht="45" x14ac:dyDescent="0.2">
      <c r="A167" s="12"/>
      <c r="B167" s="13">
        <f>+'[1]CHEQUE-TRANSF MARZO'!E166</f>
        <v>44648</v>
      </c>
      <c r="C167" s="14" t="str">
        <f>+'[1]CHEQUE-TRANSF MARZO'!D166</f>
        <v>25761</v>
      </c>
      <c r="D167" s="15" t="str">
        <f>'[1]CHEQUE-TRANSF MARZO'!C166</f>
        <v>ESTANISLAO DURAN FAMILIA</v>
      </c>
      <c r="E167" s="14" t="str">
        <f>'[1]CHEQUE-TRANSF MARZO'!M166</f>
        <v>PAGO ALQUILER CORRESPONDIENTE AL MES DE MARZO 2022, UNAP VILLA OCOA AZUA</v>
      </c>
      <c r="F167" s="16">
        <f>'[1]CHEQUE-TRANSF MARZO'!F166</f>
        <v>0</v>
      </c>
      <c r="G167" s="17">
        <f>'[1]CHEQUE-TRANSF MARZO'!L166</f>
        <v>5057.32</v>
      </c>
      <c r="H167" s="18">
        <f t="shared" si="2"/>
        <v>8698427.4900000039</v>
      </c>
    </row>
    <row r="168" spans="1:8" s="11" customFormat="1" ht="45" x14ac:dyDescent="0.2">
      <c r="A168" s="12"/>
      <c r="B168" s="13">
        <f>+'[1]CHEQUE-TRANSF MARZO'!E167</f>
        <v>44648</v>
      </c>
      <c r="C168" s="14" t="str">
        <f>+'[1]CHEQUE-TRANSF MARZO'!D167</f>
        <v>25762</v>
      </c>
      <c r="D168" s="15" t="str">
        <f>'[1]CHEQUE-TRANSF MARZO'!C167</f>
        <v>TEODORA  MARTINEZ</v>
      </c>
      <c r="E168" s="14" t="str">
        <f>'[1]CHEQUE-TRANSF MARZO'!M167</f>
        <v>PAGO ALQUILER CORRESPONDIENTE AL MES DE MARZO 2022, GERENCIA DE AREA III ELIAS PIÑA</v>
      </c>
      <c r="F168" s="16">
        <f>'[1]CHEQUE-TRANSF MARZO'!F167</f>
        <v>0</v>
      </c>
      <c r="G168" s="17">
        <f>'[1]CHEQUE-TRANSF MARZO'!L167</f>
        <v>22500</v>
      </c>
      <c r="H168" s="18">
        <f t="shared" si="2"/>
        <v>8675927.4900000039</v>
      </c>
    </row>
    <row r="169" spans="1:8" s="11" customFormat="1" ht="57" customHeight="1" x14ac:dyDescent="0.2">
      <c r="A169" s="12"/>
      <c r="B169" s="13">
        <f>+'[1]CHEQUE-TRANSF MARZO'!E168</f>
        <v>44648</v>
      </c>
      <c r="C169" s="14" t="str">
        <f>+'[1]CHEQUE-TRANSF MARZO'!D168</f>
        <v>25763</v>
      </c>
      <c r="D169" s="15" t="str">
        <f>'[1]CHEQUE-TRANSF MARZO'!C168</f>
        <v>LIN DE JESUS PARRA MARTE</v>
      </c>
      <c r="E169" s="14" t="str">
        <f>'[1]CHEQUE-TRANSF MARZO'!M168</f>
        <v>PAGO ALQUILER CORRESPONDIENTE AL MES DE MARZO 2022, UNAP SANTA ANA AZUA</v>
      </c>
      <c r="F169" s="16">
        <f>'[1]CHEQUE-TRANSF MARZO'!F168</f>
        <v>0</v>
      </c>
      <c r="G169" s="17">
        <f>'[1]CHEQUE-TRANSF MARZO'!L168</f>
        <v>10781.1</v>
      </c>
      <c r="H169" s="18">
        <f t="shared" si="2"/>
        <v>8665146.3900000043</v>
      </c>
    </row>
    <row r="170" spans="1:8" s="11" customFormat="1" ht="45" x14ac:dyDescent="0.2">
      <c r="A170" s="12"/>
      <c r="B170" s="13">
        <f>+'[1]CHEQUE-TRANSF MARZO'!E169</f>
        <v>44648</v>
      </c>
      <c r="C170" s="14" t="str">
        <f>+'[1]CHEQUE-TRANSF MARZO'!D169</f>
        <v>25764</v>
      </c>
      <c r="D170" s="15" t="str">
        <f>'[1]CHEQUE-TRANSF MARZO'!C169</f>
        <v>ANGEL BOLIVAR FILPO DIAZ</v>
      </c>
      <c r="E170" s="14" t="str">
        <f>'[1]CHEQUE-TRANSF MARZO'!M169</f>
        <v>PAGO ALQUILER CORRESPONDIENTE AL MES DE MARZO 2022, UNAP EL HIGUERITO AZUA.</v>
      </c>
      <c r="F170" s="16">
        <f>'[1]CHEQUE-TRANSF MARZO'!F169</f>
        <v>0</v>
      </c>
      <c r="G170" s="17">
        <f>'[1]CHEQUE-TRANSF MARZO'!L169</f>
        <v>6588.45</v>
      </c>
      <c r="H170" s="18">
        <f t="shared" si="2"/>
        <v>8658557.9400000051</v>
      </c>
    </row>
    <row r="171" spans="1:8" s="11" customFormat="1" ht="33" customHeight="1" x14ac:dyDescent="0.2">
      <c r="A171" s="12"/>
      <c r="B171" s="13">
        <f>+'[1]CHEQUE-TRANSF MARZO'!E170</f>
        <v>44648</v>
      </c>
      <c r="C171" s="14" t="str">
        <f>+'[1]CHEQUE-TRANSF MARZO'!D170</f>
        <v>25765</v>
      </c>
      <c r="D171" s="15" t="str">
        <f>'[1]CHEQUE-TRANSF MARZO'!C170</f>
        <v>NULO</v>
      </c>
      <c r="E171" s="14" t="str">
        <f>'[1]CHEQUE-TRANSF MARZO'!M170</f>
        <v>NULO</v>
      </c>
      <c r="F171" s="16">
        <f>'[1]CHEQUE-TRANSF MARZO'!F170</f>
        <v>0</v>
      </c>
      <c r="G171" s="17">
        <f>'[1]CHEQUE-TRANSF MARZO'!L170</f>
        <v>0</v>
      </c>
      <c r="H171" s="18">
        <f t="shared" si="2"/>
        <v>8658557.9400000051</v>
      </c>
    </row>
    <row r="172" spans="1:8" s="11" customFormat="1" ht="99" customHeight="1" x14ac:dyDescent="0.2">
      <c r="A172" s="12"/>
      <c r="B172" s="13">
        <f>+'[1]CHEQUE-TRANSF MARZO'!E171</f>
        <v>44648</v>
      </c>
      <c r="C172" s="14" t="str">
        <f>+'[1]CHEQUE-TRANSF MARZO'!D171</f>
        <v>25766</v>
      </c>
      <c r="D172" s="15" t="str">
        <f>'[1]CHEQUE-TRANSF MARZO'!C171</f>
        <v>DIONISIS MARIEL MERAN PEÑA</v>
      </c>
      <c r="E172" s="14" t="str">
        <f>'[1]CHEQUE-TRANSF MARZO'!M171</f>
        <v>PAGO PARA LA COMPRA DE MEDICAMENTOS AL SEÑOR OMAR ENCARNACION QUIEN ES PACIENTE DEL PROGRAMA DE TB PARA QUE PUEDA CUMPLIR CON SU ESQUEMA INDICADO POR LA UTR DE SAN DOMINGO.</v>
      </c>
      <c r="F172" s="16"/>
      <c r="G172" s="17">
        <f>'[1]CHEQUE-TRANSF MARZO'!L171</f>
        <v>3533</v>
      </c>
      <c r="H172" s="18">
        <f t="shared" si="2"/>
        <v>8655024.9400000051</v>
      </c>
    </row>
    <row r="173" spans="1:8" s="11" customFormat="1" ht="65.25" customHeight="1" x14ac:dyDescent="0.2">
      <c r="A173" s="12"/>
      <c r="B173" s="13">
        <f>+'[1]CHEQUE-TRANSF MARZO'!E172</f>
        <v>44648</v>
      </c>
      <c r="C173" s="14" t="str">
        <f>+'[1]CHEQUE-TRANSF MARZO'!D172</f>
        <v>25767</v>
      </c>
      <c r="D173" s="15" t="str">
        <f>'[1]CHEQUE-TRANSF MARZO'!C172</f>
        <v>TIARA IBERT TERRERO</v>
      </c>
      <c r="E173" s="14" t="str">
        <f>'[1]CHEQUE-TRANSF MARZO'!M172</f>
        <v>PAGO CORRESPONDIENTEAL MES DE MARZO 2022 A AYUDANTE DE CITOLOGIA CENTRO DE DIAGNOSTICO LAS MATAS DE FARFAN.</v>
      </c>
      <c r="F173" s="16"/>
      <c r="G173" s="17">
        <f>'[1]CHEQUE-TRANSF MARZO'!L172</f>
        <v>30000</v>
      </c>
      <c r="H173" s="18">
        <f t="shared" si="2"/>
        <v>8625024.9400000051</v>
      </c>
    </row>
    <row r="174" spans="1:8" s="11" customFormat="1" ht="67.5" customHeight="1" x14ac:dyDescent="0.2">
      <c r="A174" s="12"/>
      <c r="B174" s="13">
        <f>+'[1]CHEQUE-TRANSF MARZO'!E173</f>
        <v>44649</v>
      </c>
      <c r="C174" s="14" t="str">
        <f>+'[1]CHEQUE-TRANSF MARZO'!D173</f>
        <v>26154052823</v>
      </c>
      <c r="D174" s="15" t="str">
        <f>'[1]CHEQUE-TRANSF MARZO'!C173</f>
        <v>CLARO</v>
      </c>
      <c r="E174" s="14" t="str">
        <f>'[1]CHEQUE-TRANSF MARZO'!M173</f>
        <v>PAGO SERVICIO TELEFONICO OFICINA REGIONAL, RECURSOS HUMANOS, CENTRE DIAGNOSTICO  LAS MATAS Y CENTRAL TELEFONICA.</v>
      </c>
      <c r="F174" s="16">
        <f>'[1]CHEQUE-TRANSF MARZO'!F173</f>
        <v>0</v>
      </c>
      <c r="G174" s="17">
        <f>'[1]CHEQUE-TRANSF MARZO'!L173</f>
        <v>38420.5</v>
      </c>
      <c r="H174" s="18">
        <f>+H172+F174-G174</f>
        <v>8616604.4400000051</v>
      </c>
    </row>
    <row r="175" spans="1:8" s="11" customFormat="1" ht="30" x14ac:dyDescent="0.2">
      <c r="A175" s="12"/>
      <c r="B175" s="13">
        <f>+'[1]CHEQUE-TRANSF MARZO'!E174</f>
        <v>44649</v>
      </c>
      <c r="C175" s="14" t="str">
        <f>+'[1]CHEQUE-TRANSF MARZO'!D174</f>
        <v>26154084296</v>
      </c>
      <c r="D175" s="15" t="str">
        <f>'[1]CHEQUE-TRANSF MARZO'!C174</f>
        <v>CLARO</v>
      </c>
      <c r="E175" s="14" t="str">
        <f>'[1]CHEQUE-TRANSF MARZO'!M174</f>
        <v>PAGO SERVICO DE INTERNET LA BOMBITA</v>
      </c>
      <c r="F175" s="16">
        <f>'[1]CHEQUE-TRANSF MARZO'!F174</f>
        <v>0</v>
      </c>
      <c r="G175" s="17">
        <f>'[1]CHEQUE-TRANSF MARZO'!L174</f>
        <v>2631.55</v>
      </c>
      <c r="H175" s="18">
        <f t="shared" si="2"/>
        <v>8613972.8900000043</v>
      </c>
    </row>
    <row r="176" spans="1:8" s="11" customFormat="1" ht="36" customHeight="1" x14ac:dyDescent="0.2">
      <c r="A176" s="12"/>
      <c r="B176" s="13">
        <f>+'[1]CHEQUE-TRANSF MARZO'!E175</f>
        <v>44649</v>
      </c>
      <c r="C176" s="14" t="str">
        <f>+'[1]CHEQUE-TRANSF MARZO'!D175</f>
        <v>26154150543</v>
      </c>
      <c r="D176" s="15" t="str">
        <f>'[1]CHEQUE-TRANSF MARZO'!C175</f>
        <v>CLARO</v>
      </c>
      <c r="E176" s="14" t="str">
        <f>'[1]CHEQUE-TRANSF MARZO'!M175</f>
        <v>PAGO SERVICO DE INTERNET OFICINA REGIONAL</v>
      </c>
      <c r="F176" s="16">
        <f>'[1]CHEQUE-TRANSF MARZO'!F175</f>
        <v>0</v>
      </c>
      <c r="G176" s="17">
        <f>'[1]CHEQUE-TRANSF MARZO'!L175</f>
        <v>5496.03</v>
      </c>
      <c r="H176" s="18">
        <f t="shared" si="2"/>
        <v>8608476.860000005</v>
      </c>
    </row>
    <row r="177" spans="1:8" s="11" customFormat="1" ht="38.25" customHeight="1" x14ac:dyDescent="0.2">
      <c r="A177" s="12"/>
      <c r="B177" s="13">
        <f>+'[1]CHEQUE-TRANSF MARZO'!E176</f>
        <v>44649</v>
      </c>
      <c r="C177" s="14" t="str">
        <f>+'[1]CHEQUE-TRANSF MARZO'!D176</f>
        <v>26154190808</v>
      </c>
      <c r="D177" s="15" t="str">
        <f>'[1]CHEQUE-TRANSF MARZO'!C176</f>
        <v>CLARO</v>
      </c>
      <c r="E177" s="14" t="str">
        <f>'[1]CHEQUE-TRANSF MARZO'!M176</f>
        <v>PAGO SERVICIO TELEFONICO CENTRO DE DIAGNOSTICO SAN JUSN.</v>
      </c>
      <c r="F177" s="16">
        <f>'[1]CHEQUE-TRANSF MARZO'!F176</f>
        <v>0</v>
      </c>
      <c r="G177" s="17">
        <f>'[1]CHEQUE-TRANSF MARZO'!L176</f>
        <v>8674.56</v>
      </c>
      <c r="H177" s="18">
        <f t="shared" si="2"/>
        <v>8599802.3000000045</v>
      </c>
    </row>
    <row r="178" spans="1:8" s="11" customFormat="1" ht="44.25" customHeight="1" x14ac:dyDescent="0.2">
      <c r="A178" s="12"/>
      <c r="B178" s="13">
        <f>+'[1]CHEQUE-TRANSF MARZO'!E177</f>
        <v>44649</v>
      </c>
      <c r="C178" s="14" t="str">
        <f>+'[1]CHEQUE-TRANSF MARZO'!D177</f>
        <v>26154246192</v>
      </c>
      <c r="D178" s="15" t="str">
        <f>'[1]CHEQUE-TRANSF MARZO'!C177</f>
        <v>CLARO</v>
      </c>
      <c r="E178" s="14" t="str">
        <f>'[1]CHEQUE-TRANSF MARZO'!M177</f>
        <v>PAGO SERVICIO TELEFONICO ALMACEN DE MEDICAMENTO Y GERENCIA DE AREA II SAN JUAN.</v>
      </c>
      <c r="F178" s="16">
        <f>'[1]CHEQUE-TRANSF MARZO'!F177</f>
        <v>0</v>
      </c>
      <c r="G178" s="17">
        <f>'[1]CHEQUE-TRANSF MARZO'!L177</f>
        <v>4602</v>
      </c>
      <c r="H178" s="18">
        <f t="shared" si="2"/>
        <v>8595200.3000000045</v>
      </c>
    </row>
    <row r="179" spans="1:8" s="11" customFormat="1" ht="35.25" customHeight="1" x14ac:dyDescent="0.2">
      <c r="A179" s="12"/>
      <c r="B179" s="13">
        <f>+'[1]CHEQUE-TRANSF MARZO'!E178</f>
        <v>44649</v>
      </c>
      <c r="C179" s="14" t="str">
        <f>+'[1]CHEQUE-TRANSF MARZO'!D178</f>
        <v>26154269258</v>
      </c>
      <c r="D179" s="15" t="str">
        <f>'[1]CHEQUE-TRANSF MARZO'!C178</f>
        <v>CLARO</v>
      </c>
      <c r="E179" s="14" t="str">
        <f>'[1]CHEQUE-TRANSF MARZO'!M178</f>
        <v>PAGO SERVICIO TELEFONICO  GERENCIA DE AREA I AZUA.</v>
      </c>
      <c r="F179" s="16">
        <f>'[1]CHEQUE-TRANSF MARZO'!F178</f>
        <v>0</v>
      </c>
      <c r="G179" s="17">
        <f>'[1]CHEQUE-TRANSF MARZO'!L178</f>
        <v>4946.3100000000004</v>
      </c>
      <c r="H179" s="18">
        <f t="shared" si="2"/>
        <v>8590253.9900000039</v>
      </c>
    </row>
    <row r="180" spans="1:8" s="11" customFormat="1" ht="45" x14ac:dyDescent="0.2">
      <c r="A180" s="12"/>
      <c r="B180" s="13">
        <f>+'[1]CHEQUE-TRANSF MARZO'!E179</f>
        <v>44649</v>
      </c>
      <c r="C180" s="14" t="str">
        <f>+'[1]CHEQUE-TRANSF MARZO'!D179</f>
        <v>26154329161</v>
      </c>
      <c r="D180" s="15" t="str">
        <f>'[1]CHEQUE-TRANSF MARZO'!C179</f>
        <v>CLARO</v>
      </c>
      <c r="E180" s="14" t="str">
        <f>'[1]CHEQUE-TRANSF MARZO'!M179</f>
        <v>PAGO SERVIVIO DE INTERNERT EL CERCADO Y EMERGENCIA Y DESASTRE ROUTER</v>
      </c>
      <c r="F180" s="16">
        <f>'[1]CHEQUE-TRANSF MARZO'!F179</f>
        <v>0</v>
      </c>
      <c r="G180" s="17">
        <f>'[1]CHEQUE-TRANSF MARZO'!L179</f>
        <v>2623.68</v>
      </c>
      <c r="H180" s="18">
        <f t="shared" si="2"/>
        <v>8587630.3100000042</v>
      </c>
    </row>
    <row r="181" spans="1:8" s="11" customFormat="1" ht="45" customHeight="1" x14ac:dyDescent="0.2">
      <c r="A181" s="12"/>
      <c r="B181" s="13">
        <f>+'[1]CHEQUE-TRANSF MARZO'!E180</f>
        <v>44649</v>
      </c>
      <c r="C181" s="14" t="str">
        <f>+'[1]CHEQUE-TRANSF MARZO'!D180</f>
        <v>26154386193</v>
      </c>
      <c r="D181" s="15" t="str">
        <f>'[1]CHEQUE-TRANSF MARZO'!C180</f>
        <v>CLARO</v>
      </c>
      <c r="E181" s="14" t="str">
        <f>'[1]CHEQUE-TRANSF MARZO'!M180</f>
        <v>PAGO SERVIVIO DE INTERNERT ANALISTA DE CALIDAD ROUTER</v>
      </c>
      <c r="F181" s="16">
        <f>'[1]CHEQUE-TRANSF MARZO'!F180</f>
        <v>0</v>
      </c>
      <c r="G181" s="17">
        <f>'[1]CHEQUE-TRANSF MARZO'!L180</f>
        <v>1311.84</v>
      </c>
      <c r="H181" s="18">
        <f t="shared" si="2"/>
        <v>8586318.4700000044</v>
      </c>
    </row>
    <row r="182" spans="1:8" s="11" customFormat="1" ht="79.5" customHeight="1" x14ac:dyDescent="0.2">
      <c r="A182" s="12"/>
      <c r="B182" s="13">
        <f>+'[1]CHEQUE-TRANSF MARZO'!E181</f>
        <v>44649</v>
      </c>
      <c r="C182" s="14" t="str">
        <f>+'[1]CHEQUE-TRANSF MARZO'!D181</f>
        <v>26154408648</v>
      </c>
      <c r="D182" s="15" t="str">
        <f>'[1]CHEQUE-TRANSF MARZO'!C181</f>
        <v>CLARO</v>
      </c>
      <c r="E182" s="14" t="str">
        <f>'[1]CHEQUE-TRANSF MARZO'!M181</f>
        <v xml:space="preserve">PAGO SERVICIO DE  INTERNET GERENCIA SAN JUAN, INTERNERT PEREZ, OFICINA REGIONAL, ROUTER INALAMBRICO LA COLONIA, LA CUCHILLA AZUA, VILLA LIBERACION, PRODO AZUA, Y TECNOLIGA </v>
      </c>
      <c r="F182" s="16">
        <f>'[1]CHEQUE-TRANSF MARZO'!F181</f>
        <v>0</v>
      </c>
      <c r="G182" s="17">
        <f>'[1]CHEQUE-TRANSF MARZO'!L181</f>
        <v>11806.55</v>
      </c>
      <c r="H182" s="18">
        <f t="shared" si="2"/>
        <v>8574511.9200000037</v>
      </c>
    </row>
    <row r="183" spans="1:8" s="11" customFormat="1" ht="39.75" customHeight="1" x14ac:dyDescent="0.2">
      <c r="A183" s="12"/>
      <c r="B183" s="13">
        <f>+'[1]CHEQUE-TRANSF MARZO'!E182</f>
        <v>44649</v>
      </c>
      <c r="C183" s="14" t="str">
        <f>+'[1]CHEQUE-TRANSF MARZO'!D182</f>
        <v>26154427047</v>
      </c>
      <c r="D183" s="15" t="str">
        <f>'[1]CHEQUE-TRANSF MARZO'!C182</f>
        <v>CLARO</v>
      </c>
      <c r="E183" s="14" t="str">
        <f>'[1]CHEQUE-TRANSF MARZO'!M182</f>
        <v>PAGO SERVICIO DE INTERNERT CENTRO DIAGNOSTICO AZUA.</v>
      </c>
      <c r="F183" s="16">
        <f>'[1]CHEQUE-TRANSF MARZO'!F182</f>
        <v>0</v>
      </c>
      <c r="G183" s="17">
        <f>'[1]CHEQUE-TRANSF MARZO'!L182</f>
        <v>8230.91</v>
      </c>
      <c r="H183" s="18">
        <f t="shared" si="2"/>
        <v>8566281.0100000035</v>
      </c>
    </row>
    <row r="184" spans="1:8" s="11" customFormat="1" ht="42" customHeight="1" x14ac:dyDescent="0.2">
      <c r="A184" s="12"/>
      <c r="B184" s="13">
        <f>+'[1]CHEQUE-TRANSF MARZO'!E183</f>
        <v>44649</v>
      </c>
      <c r="C184" s="14" t="str">
        <f>+'[1]CHEQUE-TRANSF MARZO'!D183</f>
        <v>26154443699</v>
      </c>
      <c r="D184" s="15" t="str">
        <f>'[1]CHEQUE-TRANSF MARZO'!C183</f>
        <v>CLARO</v>
      </c>
      <c r="E184" s="14" t="str">
        <f>'[1]CHEQUE-TRANSF MARZO'!M183</f>
        <v>PAGO SERVICIO DE FLOTA OFICINA REGIONAL.</v>
      </c>
      <c r="F184" s="16">
        <f>'[1]CHEQUE-TRANSF MARZO'!F183</f>
        <v>0</v>
      </c>
      <c r="G184" s="17">
        <f>'[1]CHEQUE-TRANSF MARZO'!L183</f>
        <v>109443.62</v>
      </c>
      <c r="H184" s="18">
        <f t="shared" si="2"/>
        <v>8456837.3900000043</v>
      </c>
    </row>
    <row r="185" spans="1:8" s="11" customFormat="1" ht="35.25" customHeight="1" x14ac:dyDescent="0.2">
      <c r="A185" s="12"/>
      <c r="B185" s="13">
        <f>+'[1]CHEQUE-TRANSF MARZO'!E184</f>
        <v>44649</v>
      </c>
      <c r="C185" s="14" t="str">
        <f>+'[1]CHEQUE-TRANSF MARZO'!D184</f>
        <v>16032781</v>
      </c>
      <c r="D185" s="15" t="str">
        <f>'[1]CHEQUE-TRANSF MARZO'!C184</f>
        <v>EDESUR</v>
      </c>
      <c r="E185" s="14" t="str">
        <f>'[1]CHEQUE-TRANSF MARZO'!M184</f>
        <v>PAGO SERVICIO ENERGETICO GERENCIA DE AREA II SAN JUAN.</v>
      </c>
      <c r="F185" s="16">
        <f>'[1]CHEQUE-TRANSF MARZO'!F184</f>
        <v>0</v>
      </c>
      <c r="G185" s="17">
        <f>'[1]CHEQUE-TRANSF MARZO'!L184</f>
        <v>4871.3</v>
      </c>
      <c r="H185" s="18">
        <f t="shared" si="2"/>
        <v>8451966.0900000036</v>
      </c>
    </row>
    <row r="186" spans="1:8" s="11" customFormat="1" ht="32.25" customHeight="1" x14ac:dyDescent="0.2">
      <c r="A186" s="12"/>
      <c r="B186" s="13">
        <f>+'[1]CHEQUE-TRANSF MARZO'!E185</f>
        <v>44649</v>
      </c>
      <c r="C186" s="14" t="str">
        <f>+'[1]CHEQUE-TRANSF MARZO'!D185</f>
        <v>16032839</v>
      </c>
      <c r="D186" s="15" t="str">
        <f>'[1]CHEQUE-TRANSF MARZO'!C185</f>
        <v>EDESUR</v>
      </c>
      <c r="E186" s="14" t="str">
        <f>'[1]CHEQUE-TRANSF MARZO'!M185</f>
        <v>PAGO SERVICIO ENERGETICO  ALMACEN DE MEDICAMENTOS SAN JUAN.</v>
      </c>
      <c r="F186" s="16">
        <f>'[1]CHEQUE-TRANSF MARZO'!F185</f>
        <v>0</v>
      </c>
      <c r="G186" s="17">
        <f>'[1]CHEQUE-TRANSF MARZO'!L185</f>
        <v>25874.05</v>
      </c>
      <c r="H186" s="18">
        <f t="shared" si="2"/>
        <v>8426092.0400000028</v>
      </c>
    </row>
    <row r="187" spans="1:8" s="11" customFormat="1" ht="29.25" customHeight="1" x14ac:dyDescent="0.2">
      <c r="A187" s="12"/>
      <c r="B187" s="13">
        <f>+'[1]CHEQUE-TRANSF MARZO'!E186</f>
        <v>44649</v>
      </c>
      <c r="C187" s="14" t="str">
        <f>+'[1]CHEQUE-TRANSF MARZO'!D186</f>
        <v>16032884</v>
      </c>
      <c r="D187" s="15" t="str">
        <f>'[1]CHEQUE-TRANSF MARZO'!C186</f>
        <v>EDESUR</v>
      </c>
      <c r="E187" s="14" t="str">
        <f>'[1]CHEQUE-TRANSF MARZO'!M186</f>
        <v>PAGO SERVICIO ENERGETICO  UNAP MIRADOR NORTE SAN JUAN.</v>
      </c>
      <c r="F187" s="16">
        <f>'[1]CHEQUE-TRANSF MARZO'!F186</f>
        <v>0</v>
      </c>
      <c r="G187" s="17">
        <f>'[1]CHEQUE-TRANSF MARZO'!L186</f>
        <v>1224.44</v>
      </c>
      <c r="H187" s="18">
        <f t="shared" si="2"/>
        <v>8424867.6000000034</v>
      </c>
    </row>
    <row r="188" spans="1:8" s="11" customFormat="1" ht="49.5" customHeight="1" x14ac:dyDescent="0.2">
      <c r="A188" s="12"/>
      <c r="B188" s="13">
        <f>+'[1]CHEQUE-TRANSF MARZO'!E187</f>
        <v>44649</v>
      </c>
      <c r="C188" s="14" t="str">
        <f>+'[1]CHEQUE-TRANSF MARZO'!D187</f>
        <v>16032944</v>
      </c>
      <c r="D188" s="15" t="str">
        <f>'[1]CHEQUE-TRANSF MARZO'!C187</f>
        <v>EDESUR</v>
      </c>
      <c r="E188" s="14" t="str">
        <f>'[1]CHEQUE-TRANSF MARZO'!M187</f>
        <v>PAGO SERVICIO ENERGETICO  UNAP LOS CARTONES SAN JUAN.</v>
      </c>
      <c r="F188" s="16">
        <f>'[1]CHEQUE-TRANSF MARZO'!F187</f>
        <v>0</v>
      </c>
      <c r="G188" s="17">
        <f>'[1]CHEQUE-TRANSF MARZO'!L187</f>
        <v>234.29</v>
      </c>
      <c r="H188" s="18">
        <f t="shared" si="2"/>
        <v>8424633.3100000042</v>
      </c>
    </row>
    <row r="189" spans="1:8" s="11" customFormat="1" ht="48.75" customHeight="1" x14ac:dyDescent="0.2">
      <c r="A189" s="12"/>
      <c r="B189" s="13">
        <f>+'[1]CHEQUE-TRANSF MARZO'!E188</f>
        <v>44649</v>
      </c>
      <c r="C189" s="14" t="str">
        <f>+'[1]CHEQUE-TRANSF MARZO'!D188</f>
        <v>16033004</v>
      </c>
      <c r="D189" s="15" t="str">
        <f>'[1]CHEQUE-TRANSF MARZO'!C188</f>
        <v>EDESUR</v>
      </c>
      <c r="E189" s="14" t="str">
        <f>'[1]CHEQUE-TRANSF MARZO'!M188</f>
        <v>PAGO SERVICIO ENERGETICO  UNAP VILLA OCOA.</v>
      </c>
      <c r="F189" s="16">
        <f>'[1]CHEQUE-TRANSF MARZO'!F188</f>
        <v>0</v>
      </c>
      <c r="G189" s="17">
        <f>'[1]CHEQUE-TRANSF MARZO'!L188</f>
        <v>1328.01</v>
      </c>
      <c r="H189" s="18">
        <f t="shared" si="2"/>
        <v>8423305.3000000045</v>
      </c>
    </row>
    <row r="190" spans="1:8" s="11" customFormat="1" ht="36.75" customHeight="1" x14ac:dyDescent="0.2">
      <c r="A190" s="12"/>
      <c r="B190" s="13">
        <f>+'[1]CHEQUE-TRANSF MARZO'!E189</f>
        <v>44649</v>
      </c>
      <c r="C190" s="14" t="str">
        <f>+'[1]CHEQUE-TRANSF MARZO'!D189</f>
        <v>16033044</v>
      </c>
      <c r="D190" s="15" t="str">
        <f>'[1]CHEQUE-TRANSF MARZO'!C189</f>
        <v>EDESUR</v>
      </c>
      <c r="E190" s="14" t="str">
        <f>'[1]CHEQUE-TRANSF MARZO'!M189</f>
        <v>PAGO SERVICIO ENERGETICO  UNAP LA CUCHILLA.</v>
      </c>
      <c r="F190" s="16">
        <f>'[1]CHEQUE-TRANSF MARZO'!F189</f>
        <v>0</v>
      </c>
      <c r="G190" s="17">
        <f>'[1]CHEQUE-TRANSF MARZO'!L189</f>
        <v>813.98</v>
      </c>
      <c r="H190" s="18">
        <f t="shared" si="2"/>
        <v>8422491.320000004</v>
      </c>
    </row>
    <row r="191" spans="1:8" s="11" customFormat="1" ht="29.25" customHeight="1" x14ac:dyDescent="0.2">
      <c r="A191" s="12"/>
      <c r="B191" s="13">
        <f>+'[1]CHEQUE-TRANSF MARZO'!E190</f>
        <v>44649</v>
      </c>
      <c r="C191" s="14">
        <f>+'[1]CHEQUE-TRANSF MARZO'!D190</f>
        <v>16033102</v>
      </c>
      <c r="D191" s="15" t="str">
        <f>'[1]CHEQUE-TRANSF MARZO'!C190</f>
        <v>EDESUR</v>
      </c>
      <c r="E191" s="14" t="str">
        <f>'[1]CHEQUE-TRANSF MARZO'!M190</f>
        <v>PAGO SERVICIO ENERGETICO  UNAP SANTA ANA.</v>
      </c>
      <c r="F191" s="16">
        <f>'[1]CHEQUE-TRANSF MARZO'!F190</f>
        <v>0</v>
      </c>
      <c r="G191" s="17">
        <f>'[1]CHEQUE-TRANSF MARZO'!L190</f>
        <v>646.76</v>
      </c>
      <c r="H191" s="18">
        <f t="shared" si="2"/>
        <v>8421844.5600000042</v>
      </c>
    </row>
    <row r="192" spans="1:8" s="11" customFormat="1" ht="31.5" customHeight="1" x14ac:dyDescent="0.2">
      <c r="A192" s="12"/>
      <c r="B192" s="13">
        <f>+'[1]CHEQUE-TRANSF MARZO'!E191</f>
        <v>44649</v>
      </c>
      <c r="C192" s="14">
        <f>+'[1]CHEQUE-TRANSF MARZO'!D191</f>
        <v>16033175</v>
      </c>
      <c r="D192" s="15" t="str">
        <f>'[1]CHEQUE-TRANSF MARZO'!C191</f>
        <v>EDESUR</v>
      </c>
      <c r="E192" s="14" t="str">
        <f>'[1]CHEQUE-TRANSF MARZO'!M191</f>
        <v>PAGO SERVICIO ENERGETICO  UNAP LAS YAYAS VIAJAMA.</v>
      </c>
      <c r="F192" s="16">
        <f>'[1]CHEQUE-TRANSF MARZO'!F191</f>
        <v>0</v>
      </c>
      <c r="G192" s="17">
        <f>'[1]CHEQUE-TRANSF MARZO'!L191</f>
        <v>112.19</v>
      </c>
      <c r="H192" s="18">
        <f t="shared" si="2"/>
        <v>8421732.3700000048</v>
      </c>
    </row>
    <row r="193" spans="1:8" s="11" customFormat="1" ht="30.75" customHeight="1" x14ac:dyDescent="0.2">
      <c r="A193" s="12"/>
      <c r="B193" s="13">
        <f>+'[1]CHEQUE-TRANSF MARZO'!E192</f>
        <v>44649</v>
      </c>
      <c r="C193" s="14">
        <f>+'[1]CHEQUE-TRANSF MARZO'!D192</f>
        <v>16033215</v>
      </c>
      <c r="D193" s="15" t="str">
        <f>'[1]CHEQUE-TRANSF MARZO'!C192</f>
        <v>EDESUR</v>
      </c>
      <c r="E193" s="14" t="str">
        <f>'[1]CHEQUE-TRANSF MARZO'!M192</f>
        <v>PAGO SERVICIO ENERGETICO  UNAP LOS PARCELEROS</v>
      </c>
      <c r="F193" s="16">
        <f>'[1]CHEQUE-TRANSF MARZO'!F192</f>
        <v>0</v>
      </c>
      <c r="G193" s="17">
        <f>'[1]CHEQUE-TRANSF MARZO'!L192</f>
        <v>925.16</v>
      </c>
      <c r="H193" s="18">
        <f t="shared" si="2"/>
        <v>8420807.2100000046</v>
      </c>
    </row>
    <row r="194" spans="1:8" s="11" customFormat="1" ht="44.25" customHeight="1" x14ac:dyDescent="0.2">
      <c r="A194" s="12"/>
      <c r="B194" s="13">
        <f>+'[1]CHEQUE-TRANSF MARZO'!E193</f>
        <v>44649</v>
      </c>
      <c r="C194" s="14">
        <f>+'[1]CHEQUE-TRANSF MARZO'!D193</f>
        <v>16033306</v>
      </c>
      <c r="D194" s="15" t="str">
        <f>'[1]CHEQUE-TRANSF MARZO'!C193</f>
        <v>EDESUR</v>
      </c>
      <c r="E194" s="14" t="str">
        <f>'[1]CHEQUE-TRANSF MARZO'!M193</f>
        <v>PAGO SERVICIO ENERGETICO  UNAP EL JOVITO.</v>
      </c>
      <c r="F194" s="16">
        <f>'[1]CHEQUE-TRANSF MARZO'!F193</f>
        <v>0</v>
      </c>
      <c r="G194" s="17">
        <f>'[1]CHEQUE-TRANSF MARZO'!L193</f>
        <v>173.24</v>
      </c>
      <c r="H194" s="18">
        <f t="shared" si="2"/>
        <v>8420633.9700000044</v>
      </c>
    </row>
    <row r="195" spans="1:8" s="11" customFormat="1" ht="30" x14ac:dyDescent="0.2">
      <c r="A195" s="12"/>
      <c r="B195" s="13">
        <f>+'[1]CHEQUE-TRANSF MARZO'!E194</f>
        <v>44649</v>
      </c>
      <c r="C195" s="14">
        <f>+'[1]CHEQUE-TRANSF MARZO'!D194</f>
        <v>26155459926</v>
      </c>
      <c r="D195" s="15" t="str">
        <f>'[1]CHEQUE-TRANSF MARZO'!C194</f>
        <v>CESAR BENZAN QUITERIO</v>
      </c>
      <c r="E195" s="14" t="str">
        <f>'[1]CHEQUE-TRANSF MARZO'!M194</f>
        <v>PAGO 15% DE LA LEY DE SALARIO A FUNCIONARIO PUBLICO MES DE MARZO.</v>
      </c>
      <c r="F195" s="16">
        <f>'[1]CHEQUE-TRANSF MARZO'!F194</f>
        <v>0</v>
      </c>
      <c r="G195" s="17">
        <f>'[1]CHEQUE-TRANSF MARZO'!L194</f>
        <v>27750</v>
      </c>
      <c r="H195" s="18">
        <f t="shared" si="2"/>
        <v>8392883.9700000044</v>
      </c>
    </row>
    <row r="196" spans="1:8" s="11" customFormat="1" ht="45" x14ac:dyDescent="0.2">
      <c r="A196" s="12"/>
      <c r="B196" s="13">
        <f>+'[1]CHEQUE-TRANSF MARZO'!E195</f>
        <v>44649</v>
      </c>
      <c r="C196" s="14">
        <f>+'[1]CHEQUE-TRANSF MARZO'!D195</f>
        <v>0</v>
      </c>
      <c r="D196" s="15" t="str">
        <f>'[1]CHEQUE-TRANSF MARZO'!C195</f>
        <v xml:space="preserve">NOMINA ELECTRONICA </v>
      </c>
      <c r="E196" s="14" t="str">
        <f>'[1]CHEQUE-TRANSF MARZO'!M195</f>
        <v>PAGO NOMINA ELECTRONICA A EMPLEADOS CORRESPONDIENTE AL MES DE MARZO 2022</v>
      </c>
      <c r="F196" s="16">
        <f>'[1]CHEQUE-TRANSF MARZO'!F195</f>
        <v>0</v>
      </c>
      <c r="G196" s="17">
        <f>'[1]CHEQUE-TRANSF MARZO'!L195</f>
        <v>1987371.08</v>
      </c>
      <c r="H196" s="18">
        <f t="shared" si="2"/>
        <v>6405512.8900000043</v>
      </c>
    </row>
    <row r="197" spans="1:8" s="11" customFormat="1" ht="45" x14ac:dyDescent="0.2">
      <c r="A197" s="12"/>
      <c r="B197" s="13">
        <f>+'[1]CHEQUE-TRANSF MARZO'!E196</f>
        <v>44649</v>
      </c>
      <c r="C197" s="14">
        <f>+'[1]CHEQUE-TRANSF MARZO'!D196</f>
        <v>0</v>
      </c>
      <c r="D197" s="15" t="str">
        <f>'[1]CHEQUE-TRANSF MARZO'!C196</f>
        <v>ALQUILER ELECTRONICO</v>
      </c>
      <c r="E197" s="14" t="str">
        <f>'[1]CHEQUE-TRANSF MARZO'!M196</f>
        <v>PAGO ALQUILER ELECTRONICO DIFERENTES UNAP DE LA REGIONAL DE SALUD.</v>
      </c>
      <c r="F197" s="16">
        <f>'[1]CHEQUE-TRANSF MARZO'!F196</f>
        <v>0</v>
      </c>
      <c r="G197" s="17">
        <f>'[1]CHEQUE-TRANSF MARZO'!L196</f>
        <v>203419.31</v>
      </c>
      <c r="H197" s="18">
        <f t="shared" si="2"/>
        <v>6202093.5800000047</v>
      </c>
    </row>
    <row r="198" spans="1:8" s="11" customFormat="1" ht="58.5" customHeight="1" x14ac:dyDescent="0.2">
      <c r="A198" s="12"/>
      <c r="B198" s="13">
        <f>+'[1]CHEQUE-TRANSF MARZO'!E197</f>
        <v>44649</v>
      </c>
      <c r="C198" s="14">
        <f>+'[1]CHEQUE-TRANSF MARZO'!D197</f>
        <v>0</v>
      </c>
      <c r="D198" s="15" t="str">
        <f>'[1]CHEQUE-TRANSF MARZO'!C197</f>
        <v xml:space="preserve">SERVIO ANTONIO MONTLLA </v>
      </c>
      <c r="E198" s="14" t="str">
        <f>'[1]CHEQUE-TRANSF MARZO'!M197</f>
        <v>PAGO POR SERVICO IGUALADO AL ABOGADO NOTARIO OFICINA REGIONAL MES DE MARZO 2022.</v>
      </c>
      <c r="F198" s="16">
        <f>'[1]CHEQUE-TRANSF MARZO'!F197</f>
        <v>0</v>
      </c>
      <c r="G198" s="17">
        <f>'[1]CHEQUE-TRANSF MARZO'!L197</f>
        <v>15000</v>
      </c>
      <c r="H198" s="18">
        <f t="shared" si="2"/>
        <v>6187093.5800000047</v>
      </c>
    </row>
    <row r="199" spans="1:8" s="11" customFormat="1" ht="45" x14ac:dyDescent="0.2">
      <c r="A199" s="12"/>
      <c r="B199" s="13">
        <f>+'[1]CHEQUE-TRANSF MARZO'!E198</f>
        <v>44649</v>
      </c>
      <c r="C199" s="14">
        <f>+'[1]CHEQUE-TRANSF MARZO'!D198</f>
        <v>26159648618</v>
      </c>
      <c r="D199" s="15" t="str">
        <f>'[1]CHEQUE-TRANSF MARZO'!C198</f>
        <v>LULUPE GARCIA MERAN</v>
      </c>
      <c r="E199" s="14" t="str">
        <f>'[1]CHEQUE-TRANSF MARZO'!M198</f>
        <v>PAGO CORRESPONDIENTE AL MES DE MARZO 2022, A MEDICO ASISTENTE CPN ROSA LA PIEDRA.</v>
      </c>
      <c r="F199" s="16">
        <f>'[1]CHEQUE-TRANSF MARZO'!F198</f>
        <v>0</v>
      </c>
      <c r="G199" s="17">
        <f>'[1]CHEQUE-TRANSF MARZO'!L198</f>
        <v>30000</v>
      </c>
      <c r="H199" s="18">
        <f t="shared" si="2"/>
        <v>6157093.5800000047</v>
      </c>
    </row>
    <row r="200" spans="1:8" ht="37.5" customHeight="1" x14ac:dyDescent="0.2">
      <c r="B200" s="13">
        <f>+'[1]CHEQUE-TRANSF MARZO'!E199</f>
        <v>44649</v>
      </c>
      <c r="C200" s="14">
        <f>+'[1]CHEQUE-TRANSF MARZO'!D199</f>
        <v>26160185211</v>
      </c>
      <c r="D200" s="15" t="str">
        <f>'[1]CHEQUE-TRANSF MARZO'!C199</f>
        <v>TESORERIA DE LA SEGURIDAD SOCIAL</v>
      </c>
      <c r="E200" s="14" t="str">
        <f>'[1]CHEQUE-TRANSF MARZO'!M199</f>
        <v>PAGO SEGURIDAD SOCIAL EMPLEADOS MARZO 2022, ( SEGURO)</v>
      </c>
      <c r="F200" s="16">
        <f>'[1]CHEQUE-TRANSF MARZO'!F199</f>
        <v>0</v>
      </c>
      <c r="G200" s="17">
        <f>'[1]CHEQUE-TRANSF MARZO'!L199</f>
        <v>158368.85999999999</v>
      </c>
      <c r="H200" s="18">
        <f t="shared" si="2"/>
        <v>5998724.7200000044</v>
      </c>
    </row>
    <row r="201" spans="1:8" ht="60" x14ac:dyDescent="0.2">
      <c r="B201" s="13">
        <f>+'[1]CHEQUE-TRANSF MARZO'!E200</f>
        <v>44651</v>
      </c>
      <c r="C201" s="14">
        <f>+'[1]CHEQUE-TRANSF MARZO'!D200</f>
        <v>0</v>
      </c>
      <c r="D201" s="15" t="str">
        <f>'[1]CHEQUE-TRANSF MARZO'!C200</f>
        <v>CORRECION DE CHEQUE</v>
      </c>
      <c r="E201" s="14" t="str">
        <f>'[1]CHEQUE-TRANSF MARZO'!M200</f>
        <v>CORRECION DE CHEQUE NO. 25634, POR VALOR DE 18,164.00, SIENDO SU VALOR REAL 18,614,00 DIFERNCIA 450,00</v>
      </c>
      <c r="F201" s="16"/>
      <c r="G201" s="17">
        <f>'[1]CHEQUE-TRANSF MARZO'!L200</f>
        <v>450</v>
      </c>
      <c r="H201" s="18">
        <f t="shared" ref="H201:H203" si="3">+H200+F201-G201</f>
        <v>5998274.7200000044</v>
      </c>
    </row>
    <row r="202" spans="1:8" ht="24" customHeight="1" x14ac:dyDescent="0.2">
      <c r="B202" s="13">
        <f>+'[1]CHEQUE-TRANSF MARZO'!E201</f>
        <v>44651</v>
      </c>
      <c r="C202" s="14">
        <f>+'[1]CHEQUE-TRANSF MARZO'!D201</f>
        <v>0</v>
      </c>
      <c r="D202" s="15" t="str">
        <f>'[1]CHEQUE-TRANSF MARZO'!C201</f>
        <v>CARGO BANCARIO</v>
      </c>
      <c r="E202" s="14" t="str">
        <f>'[1]CHEQUE-TRANSF MARZO'!M201</f>
        <v>COMISION BANCARIA  MARZO 2022</v>
      </c>
      <c r="F202" s="16"/>
      <c r="G202" s="17">
        <f>'[1]CHEQUE-TRANSF MARZO'!L201</f>
        <v>13196.5</v>
      </c>
      <c r="H202" s="18">
        <f t="shared" si="3"/>
        <v>5985078.2200000044</v>
      </c>
    </row>
    <row r="203" spans="1:8" ht="39" customHeight="1" x14ac:dyDescent="0.2">
      <c r="B203" s="13">
        <f>+'[1]CHEQUE-TRANSF MARZO'!E202</f>
        <v>44651</v>
      </c>
      <c r="C203" s="14"/>
      <c r="D203" s="15" t="str">
        <f>'[1]CHEQUE-TRANSF MARZO'!C202</f>
        <v>CORRECION ALQUILER ELECTRONICO.</v>
      </c>
      <c r="E203" s="14" t="str">
        <f>'[1]CHEQUE-TRANSF MARZO'!M202</f>
        <v>DIFERENCIA EN REDONDEO .031 Y DA 032 del pago de alquiler</v>
      </c>
      <c r="F203" s="16"/>
      <c r="G203" s="17">
        <f>'[1]CHEQUE-TRANSF MARZO'!L202</f>
        <v>0.01</v>
      </c>
      <c r="H203" s="18">
        <f t="shared" si="3"/>
        <v>5985078.2100000046</v>
      </c>
    </row>
    <row r="204" spans="1:8" ht="39" customHeight="1" x14ac:dyDescent="0.2">
      <c r="B204" s="13"/>
      <c r="C204" s="14"/>
      <c r="D204" s="15"/>
      <c r="E204" s="14"/>
      <c r="F204" s="16"/>
      <c r="G204" s="17"/>
      <c r="H204" s="18"/>
    </row>
    <row r="205" spans="1:8" ht="15.75" x14ac:dyDescent="0.25">
      <c r="B205" s="21"/>
      <c r="C205" s="21"/>
      <c r="D205" s="22"/>
      <c r="E205" s="23"/>
      <c r="F205" s="24">
        <f>SUM(F8:F203)+H7</f>
        <v>12609720.600000001</v>
      </c>
      <c r="G205" s="24">
        <f>SUM(G7:G203)</f>
        <v>6786429.7400000012</v>
      </c>
      <c r="H205" s="25">
        <f>+F205-G205</f>
        <v>5823290.8600000003</v>
      </c>
    </row>
    <row r="206" spans="1:8" ht="12.75" x14ac:dyDescent="0.2">
      <c r="E206" s="27" t="s">
        <v>11</v>
      </c>
      <c r="F206" s="28">
        <f>+H7</f>
        <v>5997982.9000000004</v>
      </c>
    </row>
    <row r="207" spans="1:8" ht="14.25" x14ac:dyDescent="0.25">
      <c r="B207" s="30" t="s">
        <v>12</v>
      </c>
      <c r="C207" s="30"/>
      <c r="D207" s="31"/>
      <c r="E207" s="32" t="s">
        <v>13</v>
      </c>
      <c r="F207" s="28">
        <f>SUM(F8:F200)</f>
        <v>6611737.7000000002</v>
      </c>
      <c r="G207" s="30" t="s">
        <v>14</v>
      </c>
      <c r="H207" s="30"/>
    </row>
    <row r="208" spans="1:8" ht="14.25" x14ac:dyDescent="0.25">
      <c r="B208" s="33" t="s">
        <v>15</v>
      </c>
      <c r="C208" s="33"/>
      <c r="D208" s="31"/>
      <c r="E208" s="32" t="s">
        <v>16</v>
      </c>
      <c r="F208" s="28">
        <f>+F207+F206-G205</f>
        <v>5823290.8600000003</v>
      </c>
      <c r="G208" s="33" t="s">
        <v>15</v>
      </c>
      <c r="H208" s="33"/>
    </row>
    <row r="209" spans="2:8" ht="14.25" x14ac:dyDescent="0.25">
      <c r="B209" s="34" t="s">
        <v>17</v>
      </c>
      <c r="C209" s="34"/>
      <c r="D209" s="35"/>
      <c r="G209" s="34" t="s">
        <v>18</v>
      </c>
      <c r="H209" s="34"/>
    </row>
  </sheetData>
  <mergeCells count="11">
    <mergeCell ref="B208:C208"/>
    <mergeCell ref="G208:H208"/>
    <mergeCell ref="B209:C209"/>
    <mergeCell ref="G209:H209"/>
    <mergeCell ref="B1:H1"/>
    <mergeCell ref="B2:H2"/>
    <mergeCell ref="A3:H3"/>
    <mergeCell ref="B4:H4"/>
    <mergeCell ref="B5:H5"/>
    <mergeCell ref="B207:C207"/>
    <mergeCell ref="G207:H207"/>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LIBRO MARZO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Francina A. Nova</dc:creator>
  <cp:lastModifiedBy>Francina A. Nova</cp:lastModifiedBy>
  <dcterms:created xsi:type="dcterms:W3CDTF">2022-04-20T16:02:04Z</dcterms:created>
  <dcterms:modified xsi:type="dcterms:W3CDTF">2022-04-20T16:09:16Z</dcterms:modified>
</cp:coreProperties>
</file>