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nova\Desktop\DEUDA OIA 2021-2022\DOCUMENTOS EN EXCELL\"/>
    </mc:Choice>
  </mc:AlternateContent>
  <xr:revisionPtr revIDLastSave="0" documentId="13_ncr:1_{A00FC9DE-1AC2-46A4-BA25-06C875F433CB}" xr6:coauthVersionLast="47" xr6:coauthVersionMax="47" xr10:uidLastSave="{00000000-0000-0000-0000-000000000000}"/>
  <bookViews>
    <workbookView xWindow="-120" yWindow="-120" windowWidth="21840" windowHeight="13140" xr2:uid="{7754A3A5-4388-4472-A583-C817B38BA801}"/>
  </bookViews>
  <sheets>
    <sheet name=" Ingreso y Egreso Abri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1" i="1" l="1"/>
  <c r="D270" i="1"/>
  <c r="D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G247" i="1"/>
  <c r="F247" i="1"/>
  <c r="E247" i="1"/>
  <c r="D247" i="1"/>
  <c r="C247" i="1"/>
  <c r="B247" i="1"/>
  <c r="G246" i="1"/>
  <c r="F246" i="1"/>
  <c r="E246" i="1"/>
  <c r="D246" i="1"/>
  <c r="C246" i="1"/>
  <c r="B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C221" i="1"/>
  <c r="B221" i="1"/>
  <c r="G220" i="1"/>
  <c r="F220" i="1"/>
  <c r="E220" i="1"/>
  <c r="D220" i="1"/>
  <c r="C220" i="1"/>
  <c r="B220" i="1"/>
  <c r="G219" i="1"/>
  <c r="F219" i="1"/>
  <c r="E219" i="1"/>
  <c r="D219" i="1"/>
  <c r="C219" i="1"/>
  <c r="B219" i="1"/>
  <c r="G218" i="1"/>
  <c r="F218" i="1"/>
  <c r="E218" i="1"/>
  <c r="D218" i="1"/>
  <c r="C218" i="1"/>
  <c r="B218" i="1"/>
  <c r="G217" i="1"/>
  <c r="F217" i="1"/>
  <c r="E217" i="1"/>
  <c r="D217" i="1"/>
  <c r="C217" i="1"/>
  <c r="B217" i="1"/>
  <c r="G216" i="1"/>
  <c r="F216" i="1"/>
  <c r="E216" i="1"/>
  <c r="D216" i="1"/>
  <c r="C216" i="1"/>
  <c r="B216" i="1"/>
  <c r="G215" i="1"/>
  <c r="F215" i="1"/>
  <c r="E215" i="1"/>
  <c r="D215" i="1"/>
  <c r="C215" i="1"/>
  <c r="B215" i="1"/>
  <c r="G214" i="1"/>
  <c r="F214" i="1"/>
  <c r="E214" i="1"/>
  <c r="D214" i="1"/>
  <c r="C214" i="1"/>
  <c r="B214" i="1"/>
  <c r="G213" i="1"/>
  <c r="F213" i="1"/>
  <c r="E213" i="1"/>
  <c r="D213" i="1"/>
  <c r="C213" i="1"/>
  <c r="B213" i="1"/>
  <c r="G212" i="1"/>
  <c r="F212" i="1"/>
  <c r="E212" i="1"/>
  <c r="D212" i="1"/>
  <c r="C212" i="1"/>
  <c r="B212" i="1"/>
  <c r="G211" i="1"/>
  <c r="F211" i="1"/>
  <c r="E211" i="1"/>
  <c r="D211" i="1"/>
  <c r="C211" i="1"/>
  <c r="B211" i="1"/>
  <c r="G210" i="1"/>
  <c r="F210" i="1"/>
  <c r="E210" i="1"/>
  <c r="D210" i="1"/>
  <c r="C210" i="1"/>
  <c r="B210" i="1"/>
  <c r="G209" i="1"/>
  <c r="F209" i="1"/>
  <c r="E209" i="1"/>
  <c r="D209" i="1"/>
  <c r="C209" i="1"/>
  <c r="B209" i="1"/>
  <c r="G208" i="1"/>
  <c r="F208" i="1"/>
  <c r="E208" i="1"/>
  <c r="D208" i="1"/>
  <c r="C208" i="1"/>
  <c r="B208" i="1"/>
  <c r="G207" i="1"/>
  <c r="F207" i="1"/>
  <c r="E207" i="1"/>
  <c r="D207" i="1"/>
  <c r="C207" i="1"/>
  <c r="B207" i="1"/>
  <c r="G206" i="1"/>
  <c r="F206" i="1"/>
  <c r="E206" i="1"/>
  <c r="D206" i="1"/>
  <c r="C206" i="1"/>
  <c r="B206" i="1"/>
  <c r="G205" i="1"/>
  <c r="F205" i="1"/>
  <c r="E205" i="1"/>
  <c r="D205" i="1"/>
  <c r="C205" i="1"/>
  <c r="B205" i="1"/>
  <c r="G204" i="1"/>
  <c r="F204" i="1"/>
  <c r="E204" i="1"/>
  <c r="D204" i="1"/>
  <c r="C204" i="1"/>
  <c r="B204" i="1"/>
  <c r="G203" i="1"/>
  <c r="F203" i="1"/>
  <c r="E203" i="1"/>
  <c r="D203" i="1"/>
  <c r="C203" i="1"/>
  <c r="B203" i="1"/>
  <c r="G202" i="1"/>
  <c r="F202" i="1"/>
  <c r="E202" i="1"/>
  <c r="D202" i="1"/>
  <c r="C202" i="1"/>
  <c r="B202" i="1"/>
  <c r="G201" i="1"/>
  <c r="F201" i="1"/>
  <c r="E201" i="1"/>
  <c r="D201" i="1"/>
  <c r="C201" i="1"/>
  <c r="B201" i="1"/>
  <c r="G200" i="1"/>
  <c r="F200" i="1"/>
  <c r="E200" i="1"/>
  <c r="D200" i="1"/>
  <c r="C200" i="1"/>
  <c r="B200" i="1"/>
  <c r="G199" i="1"/>
  <c r="F199" i="1"/>
  <c r="E199" i="1"/>
  <c r="D199" i="1"/>
  <c r="C199" i="1"/>
  <c r="B199" i="1"/>
  <c r="G198" i="1"/>
  <c r="F198" i="1"/>
  <c r="E198" i="1"/>
  <c r="D198" i="1"/>
  <c r="C198" i="1"/>
  <c r="B198" i="1"/>
  <c r="G197" i="1"/>
  <c r="F197" i="1"/>
  <c r="E197" i="1"/>
  <c r="D197" i="1"/>
  <c r="C197" i="1"/>
  <c r="B197" i="1"/>
  <c r="G196" i="1"/>
  <c r="F196" i="1"/>
  <c r="E196" i="1"/>
  <c r="D196" i="1"/>
  <c r="C196" i="1"/>
  <c r="B196" i="1"/>
  <c r="G195" i="1"/>
  <c r="F195" i="1"/>
  <c r="E195" i="1"/>
  <c r="D195" i="1"/>
  <c r="C195" i="1"/>
  <c r="B195" i="1"/>
  <c r="G194" i="1"/>
  <c r="F194" i="1"/>
  <c r="E194" i="1"/>
  <c r="D194" i="1"/>
  <c r="C194" i="1"/>
  <c r="B194" i="1"/>
  <c r="G193" i="1"/>
  <c r="F193" i="1"/>
  <c r="E193" i="1"/>
  <c r="D193" i="1"/>
  <c r="C193" i="1"/>
  <c r="B193" i="1"/>
  <c r="G192" i="1"/>
  <c r="F192" i="1"/>
  <c r="E192" i="1"/>
  <c r="D192" i="1"/>
  <c r="C192" i="1"/>
  <c r="B192" i="1"/>
  <c r="G191" i="1"/>
  <c r="F191" i="1"/>
  <c r="E191" i="1"/>
  <c r="D191" i="1"/>
  <c r="C191" i="1"/>
  <c r="B191" i="1"/>
  <c r="G190" i="1"/>
  <c r="F190" i="1"/>
  <c r="E190" i="1"/>
  <c r="D190" i="1"/>
  <c r="C190" i="1"/>
  <c r="B190" i="1"/>
  <c r="G189" i="1"/>
  <c r="F189" i="1"/>
  <c r="E189" i="1"/>
  <c r="D189" i="1"/>
  <c r="C189" i="1"/>
  <c r="B189" i="1"/>
  <c r="G188" i="1"/>
  <c r="F188" i="1"/>
  <c r="E188" i="1"/>
  <c r="D188" i="1"/>
  <c r="C188" i="1"/>
  <c r="B188" i="1"/>
  <c r="G187" i="1"/>
  <c r="F187" i="1"/>
  <c r="E187" i="1"/>
  <c r="D187" i="1"/>
  <c r="C187" i="1"/>
  <c r="B187" i="1"/>
  <c r="G186" i="1"/>
  <c r="F186" i="1"/>
  <c r="E186" i="1"/>
  <c r="D186" i="1"/>
  <c r="C186" i="1"/>
  <c r="B186" i="1"/>
  <c r="G185" i="1"/>
  <c r="F185" i="1"/>
  <c r="E185" i="1"/>
  <c r="D185" i="1"/>
  <c r="C185" i="1"/>
  <c r="B185" i="1"/>
  <c r="G184" i="1"/>
  <c r="F184" i="1"/>
  <c r="E184" i="1"/>
  <c r="D184" i="1"/>
  <c r="C184" i="1"/>
  <c r="B184" i="1"/>
  <c r="G183" i="1"/>
  <c r="F183" i="1"/>
  <c r="E183" i="1"/>
  <c r="D183" i="1"/>
  <c r="C183" i="1"/>
  <c r="B183" i="1"/>
  <c r="G182" i="1"/>
  <c r="F182" i="1"/>
  <c r="E182" i="1"/>
  <c r="D182" i="1"/>
  <c r="C182" i="1"/>
  <c r="B182" i="1"/>
  <c r="G181" i="1"/>
  <c r="F181" i="1"/>
  <c r="E181" i="1"/>
  <c r="D181" i="1"/>
  <c r="C181" i="1"/>
  <c r="B181" i="1"/>
  <c r="G180" i="1"/>
  <c r="F180" i="1"/>
  <c r="E180" i="1"/>
  <c r="D180" i="1"/>
  <c r="C180" i="1"/>
  <c r="B180" i="1"/>
  <c r="G179" i="1"/>
  <c r="F179" i="1"/>
  <c r="E179" i="1"/>
  <c r="D179" i="1"/>
  <c r="C179" i="1"/>
  <c r="B179" i="1"/>
  <c r="G178" i="1"/>
  <c r="F178" i="1"/>
  <c r="E178" i="1"/>
  <c r="D178" i="1"/>
  <c r="C178" i="1"/>
  <c r="B178" i="1"/>
  <c r="G177" i="1"/>
  <c r="F177" i="1"/>
  <c r="E177" i="1"/>
  <c r="D177" i="1"/>
  <c r="C177" i="1"/>
  <c r="B177" i="1"/>
  <c r="G176" i="1"/>
  <c r="F176" i="1"/>
  <c r="E176" i="1"/>
  <c r="D176" i="1"/>
  <c r="C176" i="1"/>
  <c r="B176" i="1"/>
  <c r="G175" i="1"/>
  <c r="F175" i="1"/>
  <c r="E175" i="1"/>
  <c r="D175" i="1"/>
  <c r="C175" i="1"/>
  <c r="B175" i="1"/>
  <c r="G174" i="1"/>
  <c r="F174" i="1"/>
  <c r="E174" i="1"/>
  <c r="D174" i="1"/>
  <c r="C174" i="1"/>
  <c r="B174" i="1"/>
  <c r="G173" i="1"/>
  <c r="F173" i="1"/>
  <c r="E173" i="1"/>
  <c r="D173" i="1"/>
  <c r="C173" i="1"/>
  <c r="B173" i="1"/>
  <c r="G172" i="1"/>
  <c r="F172" i="1"/>
  <c r="E172" i="1"/>
  <c r="D172" i="1"/>
  <c r="C172" i="1"/>
  <c r="B172" i="1"/>
  <c r="G171" i="1"/>
  <c r="F171" i="1"/>
  <c r="E171" i="1"/>
  <c r="D171" i="1"/>
  <c r="C171" i="1"/>
  <c r="B171" i="1"/>
  <c r="G170" i="1"/>
  <c r="F170" i="1"/>
  <c r="E170" i="1"/>
  <c r="D170" i="1"/>
  <c r="C170" i="1"/>
  <c r="B170" i="1"/>
  <c r="G169" i="1"/>
  <c r="F169" i="1"/>
  <c r="E169" i="1"/>
  <c r="D169" i="1"/>
  <c r="C169" i="1"/>
  <c r="B169" i="1"/>
  <c r="G168" i="1"/>
  <c r="F168" i="1"/>
  <c r="E168" i="1"/>
  <c r="D168" i="1"/>
  <c r="C168" i="1"/>
  <c r="B168" i="1"/>
  <c r="G167" i="1"/>
  <c r="F167" i="1"/>
  <c r="E167" i="1"/>
  <c r="D167" i="1"/>
  <c r="C167" i="1"/>
  <c r="B167" i="1"/>
  <c r="G166" i="1"/>
  <c r="F166" i="1"/>
  <c r="E166" i="1"/>
  <c r="D166" i="1"/>
  <c r="C166" i="1"/>
  <c r="B166" i="1"/>
  <c r="G165" i="1"/>
  <c r="F165" i="1"/>
  <c r="E165" i="1"/>
  <c r="D165" i="1"/>
  <c r="C165" i="1"/>
  <c r="B165" i="1"/>
  <c r="G164" i="1"/>
  <c r="F164" i="1"/>
  <c r="E164" i="1"/>
  <c r="D164" i="1"/>
  <c r="C164" i="1"/>
  <c r="B164" i="1"/>
  <c r="G163" i="1"/>
  <c r="F163" i="1"/>
  <c r="E163" i="1"/>
  <c r="D163" i="1"/>
  <c r="C163" i="1"/>
  <c r="B163" i="1"/>
  <c r="G162" i="1"/>
  <c r="F162" i="1"/>
  <c r="E162" i="1"/>
  <c r="D162" i="1"/>
  <c r="C162" i="1"/>
  <c r="B162" i="1"/>
  <c r="G161" i="1"/>
  <c r="F161" i="1"/>
  <c r="E161" i="1"/>
  <c r="D161" i="1"/>
  <c r="C161" i="1"/>
  <c r="B161" i="1"/>
  <c r="G160" i="1"/>
  <c r="F160" i="1"/>
  <c r="E160" i="1"/>
  <c r="D160" i="1"/>
  <c r="C160" i="1"/>
  <c r="B160" i="1"/>
  <c r="G159" i="1"/>
  <c r="F159" i="1"/>
  <c r="E159" i="1"/>
  <c r="D159" i="1"/>
  <c r="C159" i="1"/>
  <c r="B159" i="1"/>
  <c r="G158" i="1"/>
  <c r="F158" i="1"/>
  <c r="E158" i="1"/>
  <c r="D158" i="1"/>
  <c r="C158" i="1"/>
  <c r="B158" i="1"/>
  <c r="G157" i="1"/>
  <c r="F157" i="1"/>
  <c r="E157" i="1"/>
  <c r="D157" i="1"/>
  <c r="C157" i="1"/>
  <c r="B157" i="1"/>
  <c r="G156" i="1"/>
  <c r="F156" i="1"/>
  <c r="E156" i="1"/>
  <c r="D156" i="1"/>
  <c r="C156" i="1"/>
  <c r="B156" i="1"/>
  <c r="G155" i="1"/>
  <c r="F155" i="1"/>
  <c r="E155" i="1"/>
  <c r="D155" i="1"/>
  <c r="C155" i="1"/>
  <c r="B155" i="1"/>
  <c r="G154" i="1"/>
  <c r="F154" i="1"/>
  <c r="E154" i="1"/>
  <c r="D154" i="1"/>
  <c r="C154" i="1"/>
  <c r="B154" i="1"/>
  <c r="G153" i="1"/>
  <c r="F153" i="1"/>
  <c r="E153" i="1"/>
  <c r="D153" i="1"/>
  <c r="C153" i="1"/>
  <c r="B153" i="1"/>
  <c r="G152" i="1"/>
  <c r="F152" i="1"/>
  <c r="E152" i="1"/>
  <c r="D152" i="1"/>
  <c r="C152" i="1"/>
  <c r="B152" i="1"/>
  <c r="G151" i="1"/>
  <c r="F151" i="1"/>
  <c r="E151" i="1"/>
  <c r="D151" i="1"/>
  <c r="C151" i="1"/>
  <c r="B151" i="1"/>
  <c r="G150" i="1"/>
  <c r="F150" i="1"/>
  <c r="E150" i="1"/>
  <c r="D150" i="1"/>
  <c r="C150" i="1"/>
  <c r="B150" i="1"/>
  <c r="G149" i="1"/>
  <c r="F149" i="1"/>
  <c r="E149" i="1"/>
  <c r="D149" i="1"/>
  <c r="C149" i="1"/>
  <c r="B149" i="1"/>
  <c r="G148" i="1"/>
  <c r="F148" i="1"/>
  <c r="E148" i="1"/>
  <c r="D148" i="1"/>
  <c r="C148" i="1"/>
  <c r="B148" i="1"/>
  <c r="G147" i="1"/>
  <c r="F147" i="1"/>
  <c r="E147" i="1"/>
  <c r="D147" i="1"/>
  <c r="C147" i="1"/>
  <c r="B147" i="1"/>
  <c r="G146" i="1"/>
  <c r="F146" i="1"/>
  <c r="E146" i="1"/>
  <c r="D146" i="1"/>
  <c r="C146" i="1"/>
  <c r="B146" i="1"/>
  <c r="G145" i="1"/>
  <c r="F145" i="1"/>
  <c r="E145" i="1"/>
  <c r="D145" i="1"/>
  <c r="C145" i="1"/>
  <c r="B145" i="1"/>
  <c r="G144" i="1"/>
  <c r="F144" i="1"/>
  <c r="E144" i="1"/>
  <c r="D144" i="1"/>
  <c r="C144" i="1"/>
  <c r="B144" i="1"/>
  <c r="G143" i="1"/>
  <c r="F143" i="1"/>
  <c r="E143" i="1"/>
  <c r="D143" i="1"/>
  <c r="C143" i="1"/>
  <c r="B143" i="1"/>
  <c r="G142" i="1"/>
  <c r="F142" i="1"/>
  <c r="E142" i="1"/>
  <c r="D142" i="1"/>
  <c r="C142" i="1"/>
  <c r="B142" i="1"/>
  <c r="G141" i="1"/>
  <c r="F141" i="1"/>
  <c r="E141" i="1"/>
  <c r="D141" i="1"/>
  <c r="C141" i="1"/>
  <c r="B141" i="1"/>
  <c r="G140" i="1"/>
  <c r="F140" i="1"/>
  <c r="E140" i="1"/>
  <c r="D140" i="1"/>
  <c r="C140" i="1"/>
  <c r="B140" i="1"/>
  <c r="G139" i="1"/>
  <c r="F139" i="1"/>
  <c r="E139" i="1"/>
  <c r="D139" i="1"/>
  <c r="C139" i="1"/>
  <c r="B139" i="1"/>
  <c r="G138" i="1"/>
  <c r="F138" i="1"/>
  <c r="E138" i="1"/>
  <c r="D138" i="1"/>
  <c r="C138" i="1"/>
  <c r="B138" i="1"/>
  <c r="G137" i="1"/>
  <c r="F137" i="1"/>
  <c r="E137" i="1"/>
  <c r="D137" i="1"/>
  <c r="C137" i="1"/>
  <c r="B137" i="1"/>
  <c r="G136" i="1"/>
  <c r="F136" i="1"/>
  <c r="E136" i="1"/>
  <c r="D136" i="1"/>
  <c r="C136" i="1"/>
  <c r="B136" i="1"/>
  <c r="G135" i="1"/>
  <c r="F135" i="1"/>
  <c r="E135" i="1"/>
  <c r="D135" i="1"/>
  <c r="C135" i="1"/>
  <c r="B135" i="1"/>
  <c r="G134" i="1"/>
  <c r="F134" i="1"/>
  <c r="E134" i="1"/>
  <c r="D134" i="1"/>
  <c r="C134" i="1"/>
  <c r="B134" i="1"/>
  <c r="G133" i="1"/>
  <c r="F133" i="1"/>
  <c r="E133" i="1"/>
  <c r="D133" i="1"/>
  <c r="C133" i="1"/>
  <c r="B133" i="1"/>
  <c r="G132" i="1"/>
  <c r="F132" i="1"/>
  <c r="E132" i="1"/>
  <c r="D132" i="1"/>
  <c r="C132" i="1"/>
  <c r="B132" i="1"/>
  <c r="G131" i="1"/>
  <c r="F131" i="1"/>
  <c r="E131" i="1"/>
  <c r="D131" i="1"/>
  <c r="C131" i="1"/>
  <c r="B131" i="1"/>
  <c r="G130" i="1"/>
  <c r="F130" i="1"/>
  <c r="E130" i="1"/>
  <c r="D130" i="1"/>
  <c r="C130" i="1"/>
  <c r="B130" i="1"/>
  <c r="G129" i="1"/>
  <c r="F129" i="1"/>
  <c r="E129" i="1"/>
  <c r="D129" i="1"/>
  <c r="C129" i="1"/>
  <c r="B129" i="1"/>
  <c r="G128" i="1"/>
  <c r="F128" i="1"/>
  <c r="E128" i="1"/>
  <c r="D128" i="1"/>
  <c r="C128" i="1"/>
  <c r="B128" i="1"/>
  <c r="G127" i="1"/>
  <c r="F127" i="1"/>
  <c r="E127" i="1"/>
  <c r="D127" i="1"/>
  <c r="C127" i="1"/>
  <c r="B127" i="1"/>
  <c r="G126" i="1"/>
  <c r="F126" i="1"/>
  <c r="E126" i="1"/>
  <c r="D126" i="1"/>
  <c r="C126" i="1"/>
  <c r="B126" i="1"/>
  <c r="G125" i="1"/>
  <c r="F125" i="1"/>
  <c r="E125" i="1"/>
  <c r="D125" i="1"/>
  <c r="C125" i="1"/>
  <c r="B125" i="1"/>
  <c r="G124" i="1"/>
  <c r="F124" i="1"/>
  <c r="E124" i="1"/>
  <c r="D124" i="1"/>
  <c r="C124" i="1"/>
  <c r="B124" i="1"/>
  <c r="G123" i="1"/>
  <c r="F123" i="1"/>
  <c r="E123" i="1"/>
  <c r="D123" i="1"/>
  <c r="C123" i="1"/>
  <c r="B123" i="1"/>
  <c r="G122" i="1"/>
  <c r="F122" i="1"/>
  <c r="E122" i="1"/>
  <c r="D122" i="1"/>
  <c r="C122" i="1"/>
  <c r="B122" i="1"/>
  <c r="G121" i="1"/>
  <c r="F121" i="1"/>
  <c r="E121" i="1"/>
  <c r="D121" i="1"/>
  <c r="C121" i="1"/>
  <c r="B121" i="1"/>
  <c r="G120" i="1"/>
  <c r="F120" i="1"/>
  <c r="E120" i="1"/>
  <c r="D120" i="1"/>
  <c r="C120" i="1"/>
  <c r="B120" i="1"/>
  <c r="G119" i="1"/>
  <c r="F119" i="1"/>
  <c r="E119" i="1"/>
  <c r="D119" i="1"/>
  <c r="C119" i="1"/>
  <c r="B119" i="1"/>
  <c r="G118" i="1"/>
  <c r="F118" i="1"/>
  <c r="E118" i="1"/>
  <c r="D118" i="1"/>
  <c r="C118" i="1"/>
  <c r="B118" i="1"/>
  <c r="G117" i="1"/>
  <c r="F117" i="1"/>
  <c r="E117" i="1"/>
  <c r="D117" i="1"/>
  <c r="C117" i="1"/>
  <c r="B117" i="1"/>
  <c r="G116" i="1"/>
  <c r="F116" i="1"/>
  <c r="E116" i="1"/>
  <c r="D116" i="1"/>
  <c r="C116" i="1"/>
  <c r="B116" i="1"/>
  <c r="G115" i="1"/>
  <c r="F115" i="1"/>
  <c r="E115" i="1"/>
  <c r="D115" i="1"/>
  <c r="C115" i="1"/>
  <c r="B115" i="1"/>
  <c r="G114" i="1"/>
  <c r="F114" i="1"/>
  <c r="E114" i="1"/>
  <c r="D114" i="1"/>
  <c r="C114" i="1"/>
  <c r="B114" i="1"/>
  <c r="G113" i="1"/>
  <c r="F113" i="1"/>
  <c r="E113" i="1"/>
  <c r="D113" i="1"/>
  <c r="C113" i="1"/>
  <c r="B113" i="1"/>
  <c r="G112" i="1"/>
  <c r="F112" i="1"/>
  <c r="E112" i="1"/>
  <c r="D112" i="1"/>
  <c r="C112" i="1"/>
  <c r="B112" i="1"/>
  <c r="G111" i="1"/>
  <c r="F111" i="1"/>
  <c r="E111" i="1"/>
  <c r="D111" i="1"/>
  <c r="C111" i="1"/>
  <c r="B111" i="1"/>
  <c r="G110" i="1"/>
  <c r="F110" i="1"/>
  <c r="E110" i="1"/>
  <c r="D110" i="1"/>
  <c r="C110" i="1"/>
  <c r="B110" i="1"/>
  <c r="G109" i="1"/>
  <c r="F109" i="1"/>
  <c r="E109" i="1"/>
  <c r="D109" i="1"/>
  <c r="C109" i="1"/>
  <c r="B109" i="1"/>
  <c r="G108" i="1"/>
  <c r="F108" i="1"/>
  <c r="E108" i="1"/>
  <c r="D108" i="1"/>
  <c r="C108" i="1"/>
  <c r="B108" i="1"/>
  <c r="G107" i="1"/>
  <c r="F107" i="1"/>
  <c r="E107" i="1"/>
  <c r="D107" i="1"/>
  <c r="C107" i="1"/>
  <c r="B107" i="1"/>
  <c r="G106" i="1"/>
  <c r="F106" i="1"/>
  <c r="E106" i="1"/>
  <c r="D106" i="1"/>
  <c r="C106" i="1"/>
  <c r="B106" i="1"/>
  <c r="G105" i="1"/>
  <c r="F105" i="1"/>
  <c r="E105" i="1"/>
  <c r="D105" i="1"/>
  <c r="C105" i="1"/>
  <c r="B105" i="1"/>
  <c r="G104" i="1"/>
  <c r="F104" i="1"/>
  <c r="E104" i="1"/>
  <c r="D104" i="1"/>
  <c r="C104" i="1"/>
  <c r="B104" i="1"/>
  <c r="G103" i="1"/>
  <c r="F103" i="1"/>
  <c r="E103" i="1"/>
  <c r="D103" i="1"/>
  <c r="C103" i="1"/>
  <c r="B103" i="1"/>
  <c r="G102" i="1"/>
  <c r="F102" i="1"/>
  <c r="E102" i="1"/>
  <c r="D102" i="1"/>
  <c r="C102" i="1"/>
  <c r="B102" i="1"/>
  <c r="G101" i="1"/>
  <c r="F101" i="1"/>
  <c r="E101" i="1"/>
  <c r="D101" i="1"/>
  <c r="C101" i="1"/>
  <c r="B101" i="1"/>
  <c r="G100" i="1"/>
  <c r="F100" i="1"/>
  <c r="E100" i="1"/>
  <c r="D100" i="1"/>
  <c r="C100" i="1"/>
  <c r="B100" i="1"/>
  <c r="G99" i="1"/>
  <c r="F99" i="1"/>
  <c r="E99" i="1"/>
  <c r="D99" i="1"/>
  <c r="C99" i="1"/>
  <c r="B99" i="1"/>
  <c r="G98" i="1"/>
  <c r="F98" i="1"/>
  <c r="E98" i="1"/>
  <c r="D98" i="1"/>
  <c r="C98" i="1"/>
  <c r="B98" i="1"/>
  <c r="G97" i="1"/>
  <c r="F97" i="1"/>
  <c r="E97" i="1"/>
  <c r="D97" i="1"/>
  <c r="C97" i="1"/>
  <c r="B97" i="1"/>
  <c r="G96" i="1"/>
  <c r="F96" i="1"/>
  <c r="E96" i="1"/>
  <c r="D96" i="1"/>
  <c r="C96" i="1"/>
  <c r="B96" i="1"/>
  <c r="G95" i="1"/>
  <c r="F95" i="1"/>
  <c r="E95" i="1"/>
  <c r="D95" i="1"/>
  <c r="C95" i="1"/>
  <c r="B95" i="1"/>
  <c r="G94" i="1"/>
  <c r="F94" i="1"/>
  <c r="E94" i="1"/>
  <c r="D94" i="1"/>
  <c r="C94" i="1"/>
  <c r="B94" i="1"/>
  <c r="G93" i="1"/>
  <c r="F93" i="1"/>
  <c r="E93" i="1"/>
  <c r="D93" i="1"/>
  <c r="C93" i="1"/>
  <c r="B93" i="1"/>
  <c r="G92" i="1"/>
  <c r="F92" i="1"/>
  <c r="E92" i="1"/>
  <c r="D92" i="1"/>
  <c r="C92" i="1"/>
  <c r="B92" i="1"/>
  <c r="G91" i="1"/>
  <c r="F91" i="1"/>
  <c r="E91" i="1"/>
  <c r="D91" i="1"/>
  <c r="C91" i="1"/>
  <c r="B91" i="1"/>
  <c r="G90" i="1"/>
  <c r="F90" i="1"/>
  <c r="E90" i="1"/>
  <c r="D90" i="1"/>
  <c r="C90" i="1"/>
  <c r="B90" i="1"/>
  <c r="G89" i="1"/>
  <c r="F89" i="1"/>
  <c r="E89" i="1"/>
  <c r="D89" i="1"/>
  <c r="C89" i="1"/>
  <c r="B89" i="1"/>
  <c r="G88" i="1"/>
  <c r="F88" i="1"/>
  <c r="E88" i="1"/>
  <c r="D88" i="1"/>
  <c r="C88" i="1"/>
  <c r="B88" i="1"/>
  <c r="G87" i="1"/>
  <c r="F87" i="1"/>
  <c r="E87" i="1"/>
  <c r="D87" i="1"/>
  <c r="C87" i="1"/>
  <c r="B87" i="1"/>
  <c r="G86" i="1"/>
  <c r="F86" i="1"/>
  <c r="E86" i="1"/>
  <c r="D86" i="1"/>
  <c r="C86" i="1"/>
  <c r="B86" i="1"/>
  <c r="G85" i="1"/>
  <c r="F85" i="1"/>
  <c r="E85" i="1"/>
  <c r="D85" i="1"/>
  <c r="C85" i="1"/>
  <c r="B85" i="1"/>
  <c r="G84" i="1"/>
  <c r="F84" i="1"/>
  <c r="E84" i="1"/>
  <c r="D84" i="1"/>
  <c r="C84" i="1"/>
  <c r="B84" i="1"/>
  <c r="G83" i="1"/>
  <c r="F83" i="1"/>
  <c r="E83" i="1"/>
  <c r="D83" i="1"/>
  <c r="C83" i="1"/>
  <c r="B83" i="1"/>
  <c r="G82" i="1"/>
  <c r="F82" i="1"/>
  <c r="E82" i="1"/>
  <c r="D82" i="1"/>
  <c r="C82" i="1"/>
  <c r="B82" i="1"/>
  <c r="G81" i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E77" i="1"/>
  <c r="D77" i="1"/>
  <c r="C77" i="1"/>
  <c r="B77" i="1"/>
  <c r="G76" i="1"/>
  <c r="F76" i="1"/>
  <c r="E76" i="1"/>
  <c r="D76" i="1"/>
  <c r="C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F67" i="1"/>
  <c r="E67" i="1"/>
  <c r="D67" i="1"/>
  <c r="C67" i="1"/>
  <c r="B67" i="1"/>
  <c r="G66" i="1"/>
  <c r="F66" i="1"/>
  <c r="E66" i="1"/>
  <c r="D66" i="1"/>
  <c r="C66" i="1"/>
  <c r="B66" i="1"/>
  <c r="G65" i="1"/>
  <c r="F65" i="1"/>
  <c r="E65" i="1"/>
  <c r="D65" i="1"/>
  <c r="C65" i="1"/>
  <c r="B65" i="1"/>
  <c r="G64" i="1"/>
  <c r="F64" i="1"/>
  <c r="E64" i="1"/>
  <c r="D64" i="1"/>
  <c r="C64" i="1"/>
  <c r="B64" i="1"/>
  <c r="G63" i="1"/>
  <c r="F63" i="1"/>
  <c r="E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D60" i="1"/>
  <c r="C60" i="1"/>
  <c r="B60" i="1"/>
  <c r="G59" i="1"/>
  <c r="F59" i="1"/>
  <c r="E59" i="1"/>
  <c r="D59" i="1"/>
  <c r="C59" i="1"/>
  <c r="B59" i="1"/>
  <c r="G58" i="1"/>
  <c r="F58" i="1"/>
  <c r="E58" i="1"/>
  <c r="D58" i="1"/>
  <c r="C58" i="1"/>
  <c r="B58" i="1"/>
  <c r="G57" i="1"/>
  <c r="F57" i="1"/>
  <c r="E57" i="1"/>
  <c r="D57" i="1"/>
  <c r="C57" i="1"/>
  <c r="B57" i="1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G269" i="1" s="1"/>
  <c r="F8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E8" i="1"/>
  <c r="D8" i="1"/>
  <c r="C8" i="1"/>
  <c r="B8" i="1"/>
  <c r="H7" i="1"/>
  <c r="F270" i="1" s="1"/>
  <c r="B4" i="1"/>
  <c r="B2" i="1"/>
  <c r="F269" i="1" l="1"/>
  <c r="F271" i="1"/>
  <c r="F272" i="1" l="1"/>
  <c r="H269" i="1"/>
</calcChain>
</file>

<file path=xl/sharedStrings.xml><?xml version="1.0" encoding="utf-8"?>
<sst xmlns="http://schemas.openxmlformats.org/spreadsheetml/2006/main" count="21" uniqueCount="21">
  <si>
    <t>SERVICIO NACIONAL DE SALUD</t>
  </si>
  <si>
    <t>LIBRO DE BANCO</t>
  </si>
  <si>
    <t>DEL 1 AL 30 DE ABRIL 2022</t>
  </si>
  <si>
    <t>FECHA</t>
  </si>
  <si>
    <t>No. CHEQUE/TRANSACION NO.</t>
  </si>
  <si>
    <t xml:space="preserve">BENEFICIARIO </t>
  </si>
  <si>
    <t>CONCEPTO</t>
  </si>
  <si>
    <t>DEBITO</t>
  </si>
  <si>
    <t>CREDITO</t>
  </si>
  <si>
    <t>BALANCE</t>
  </si>
  <si>
    <t>ESTADO DEL BANCO</t>
  </si>
  <si>
    <t>BALANCE AL 1 DE ABRIL 2022</t>
  </si>
  <si>
    <t>BALANCE AL PRIMER DIA DEL MES</t>
  </si>
  <si>
    <t>Licda Estervina Calderon</t>
  </si>
  <si>
    <t>INGRESOS DEL MES</t>
  </si>
  <si>
    <t>Licda Francina A. Nova</t>
  </si>
  <si>
    <t>Preparado Por</t>
  </si>
  <si>
    <t>BALANCE AL FINALIZAR EL MES</t>
  </si>
  <si>
    <t>Revisado Por</t>
  </si>
  <si>
    <t>Contador</t>
  </si>
  <si>
    <t>Coordinador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</si>
</sst>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0"/>
      <name val="Segoe UI"/>
      <family val="2"/>
    </font>
    <font>
      <sz val="10"/>
      <name val="Arial"/>
      <family val="2"/>
    </font>
    <font>
      <sz val="8"/>
      <color theme="6" tint="-0.499984740745262"/>
      <name val="Arial"/>
      <family val="2"/>
    </font>
    <font>
      <b/>
      <sz val="18"/>
      <name val="Tahoma"/>
      <family val="2"/>
    </font>
    <font>
      <b/>
      <sz val="14"/>
      <name val="Segoe UI"/>
      <family val="2"/>
    </font>
    <font>
      <b/>
      <sz val="8"/>
      <color theme="9" tint="0.39997558519241921"/>
      <name val="Arial"/>
      <family val="2"/>
    </font>
    <font>
      <b/>
      <sz val="12"/>
      <color theme="2" tint="-0.89999084444715716"/>
      <name val="Arial"/>
      <family val="2"/>
    </font>
    <font>
      <b/>
      <sz val="12"/>
      <color theme="1" tint="4.9989318521683403E-2"/>
      <name val="Arial"/>
      <family val="2"/>
    </font>
    <font>
      <sz val="8"/>
      <color theme="9" tint="0.3999755851924192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 wrapText="1"/>
    </xf>
    <xf numFmtId="0" fontId="3" fillId="0" borderId="0" xfId="1" applyFont="1"/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6" fillId="2" borderId="0" xfId="1" applyFont="1" applyFill="1" applyAlignment="1">
      <alignment horizontal="center"/>
    </xf>
    <xf numFmtId="0" fontId="7" fillId="3" borderId="1" xfId="1" applyFont="1" applyFill="1" applyBorder="1" applyAlignment="1">
      <alignment horizontal="center" wrapText="1"/>
    </xf>
    <xf numFmtId="4" fontId="7" fillId="3" borderId="1" xfId="1" applyNumberFormat="1" applyFont="1" applyFill="1" applyBorder="1" applyAlignment="1">
      <alignment horizontal="center" wrapText="1"/>
    </xf>
    <xf numFmtId="4" fontId="8" fillId="3" borderId="1" xfId="1" applyNumberFormat="1" applyFont="1" applyFill="1" applyBorder="1" applyAlignment="1">
      <alignment horizontal="center" wrapText="1"/>
    </xf>
    <xf numFmtId="0" fontId="9" fillId="0" borderId="0" xfId="1" applyFont="1"/>
    <xf numFmtId="0" fontId="6" fillId="0" borderId="0" xfId="1" applyFont="1" applyAlignment="1">
      <alignment horizontal="center"/>
    </xf>
    <xf numFmtId="14" fontId="10" fillId="0" borderId="1" xfId="1" applyNumberFormat="1" applyFont="1" applyBorder="1" applyAlignment="1">
      <alignment horizontal="left" wrapText="1"/>
    </xf>
    <xf numFmtId="1" fontId="10" fillId="0" borderId="1" xfId="1" applyNumberFormat="1" applyFont="1" applyBorder="1" applyAlignment="1">
      <alignment horizontal="left" wrapText="1"/>
    </xf>
    <xf numFmtId="2" fontId="10" fillId="0" borderId="1" xfId="1" applyNumberFormat="1" applyFont="1" applyBorder="1" applyAlignment="1">
      <alignment horizontal="left" wrapText="1"/>
    </xf>
    <xf numFmtId="4" fontId="10" fillId="0" borderId="1" xfId="1" applyNumberFormat="1" applyFont="1" applyBorder="1" applyAlignment="1">
      <alignment horizontal="center" wrapText="1"/>
    </xf>
    <xf numFmtId="164" fontId="10" fillId="0" borderId="1" xfId="2" applyFont="1" applyFill="1" applyBorder="1" applyAlignment="1">
      <alignment horizontal="right" wrapText="1"/>
    </xf>
    <xf numFmtId="43" fontId="10" fillId="0" borderId="1" xfId="2" applyNumberFormat="1" applyFont="1" applyFill="1" applyBorder="1" applyAlignment="1">
      <alignment horizontal="right" wrapText="1"/>
    </xf>
    <xf numFmtId="0" fontId="11" fillId="3" borderId="1" xfId="1" applyFont="1" applyFill="1" applyBorder="1"/>
    <xf numFmtId="2" fontId="10" fillId="3" borderId="1" xfId="1" applyNumberFormat="1" applyFont="1" applyFill="1" applyBorder="1" applyAlignment="1">
      <alignment horizontal="left" wrapText="1"/>
    </xf>
    <xf numFmtId="1" fontId="11" fillId="3" borderId="1" xfId="1" applyNumberFormat="1" applyFont="1" applyFill="1" applyBorder="1" applyAlignment="1">
      <alignment horizontal="center" wrapText="1"/>
    </xf>
    <xf numFmtId="4" fontId="11" fillId="3" borderId="1" xfId="1" applyNumberFormat="1" applyFont="1" applyFill="1" applyBorder="1" applyAlignment="1">
      <alignment horizontal="center" wrapText="1"/>
    </xf>
    <xf numFmtId="43" fontId="11" fillId="3" borderId="1" xfId="2" applyNumberFormat="1" applyFont="1" applyFill="1" applyBorder="1" applyAlignment="1">
      <alignment horizontal="right" wrapText="1"/>
    </xf>
    <xf numFmtId="1" fontId="12" fillId="0" borderId="0" xfId="1" applyNumberFormat="1" applyFont="1" applyAlignment="1">
      <alignment horizontal="right"/>
    </xf>
    <xf numFmtId="0" fontId="12" fillId="0" borderId="0" xfId="1" applyFont="1"/>
    <xf numFmtId="1" fontId="13" fillId="4" borderId="1" xfId="1" applyNumberFormat="1" applyFont="1" applyFill="1" applyBorder="1" applyAlignment="1">
      <alignment horizontal="center"/>
    </xf>
    <xf numFmtId="4" fontId="13" fillId="4" borderId="1" xfId="1" applyNumberFormat="1" applyFont="1" applyFill="1" applyBorder="1" applyAlignment="1">
      <alignment horizontal="center"/>
    </xf>
    <xf numFmtId="4" fontId="12" fillId="0" borderId="0" xfId="3" applyNumberFormat="1" applyFont="1" applyFill="1" applyBorder="1" applyAlignment="1">
      <alignment horizontal="right"/>
    </xf>
    <xf numFmtId="1" fontId="1" fillId="0" borderId="2" xfId="1" applyNumberFormat="1" applyFont="1" applyBorder="1" applyAlignment="1">
      <alignment horizontal="center" wrapText="1"/>
    </xf>
    <xf numFmtId="1" fontId="13" fillId="4" borderId="3" xfId="1" applyNumberFormat="1" applyFont="1" applyFill="1" applyBorder="1" applyAlignment="1">
      <alignment horizontal="center"/>
    </xf>
    <xf numFmtId="1" fontId="1" fillId="0" borderId="0" xfId="1" applyNumberFormat="1" applyFont="1" applyAlignment="1">
      <alignment horizontal="center" wrapText="1"/>
    </xf>
    <xf numFmtId="1" fontId="1" fillId="0" borderId="0" xfId="1" applyNumberFormat="1" applyFont="1" applyAlignment="1">
      <alignment wrapText="1"/>
    </xf>
    <xf numFmtId="1" fontId="14" fillId="0" borderId="0" xfId="1" applyNumberFormat="1" applyFont="1" applyAlignment="1">
      <alignment horizontal="center" wrapText="1"/>
    </xf>
    <xf numFmtId="1" fontId="14" fillId="0" borderId="0" xfId="1" applyNumberFormat="1" applyFont="1" applyAlignment="1">
      <alignment wrapText="1"/>
    </xf>
    <xf numFmtId="1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left" wrapText="1"/>
    </xf>
  </cellXfs>
  <cellStyles count="4">
    <cellStyle name="Millares 4" xfId="2" xr:uid="{C448B59E-C13A-4041-A7D0-C1E1F4797725}"/>
    <cellStyle name="Millares_29 feb DESEMBOLSO2004" xfId="3" xr:uid="{B8C6DDA4-06D4-416C-92C0-43E182864131}"/>
    <cellStyle name="Normal" xfId="0" builtinId="0"/>
    <cellStyle name="Normal 3" xfId="1" xr:uid="{EC1F6003-BA42-445C-BD97-259DB3F314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4</xdr:row>
      <xdr:rowOff>257968</xdr:rowOff>
    </xdr:from>
    <xdr:to>
      <xdr:col>12</xdr:col>
      <xdr:colOff>475037</xdr:colOff>
      <xdr:row>6</xdr:row>
      <xdr:rowOff>142689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E8C95-219B-4E57-9B12-4AF256569863}"/>
            </a:ext>
          </a:extLst>
        </xdr:cNvPr>
        <xdr:cNvSpPr/>
      </xdr:nvSpPr>
      <xdr:spPr>
        <a:xfrm>
          <a:off x="12220575" y="1553368"/>
          <a:ext cx="3284912" cy="541946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DO" sz="2000" b="1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nova/Downloads/SRS%20EL%20VALLE%20MODULO%20DE%20CONTABILIDAD%202022%20-%20VS%20-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HEQUE-TRANSF ENERO"/>
      <sheetName val="CHEQUE-TRANSF FEBRERO"/>
      <sheetName val="CHEQUE-TRANSF MARZO"/>
      <sheetName val="CHEQUE-TRANSF ABRIL"/>
      <sheetName val="CHEQUE-TRANSF MAYO"/>
      <sheetName val="CHEQUE-TRANSF JUNIO"/>
      <sheetName val="CHEQUE-TRANSF JULIO"/>
      <sheetName val="CHEQUE-TRANSF AGOSTO"/>
      <sheetName val="CHEQUE-TRANSF SEPTIEMBRE"/>
      <sheetName val="CHEQUE-TRANSF OCTUBRE"/>
      <sheetName val="CHEQUE-TRANSF NOVIEMBRE"/>
      <sheetName val="CHEQUE-TRANSF DICIEMBRE"/>
      <sheetName val="(VS)LIBRO BANCO ENERO"/>
      <sheetName val="(VS)LIBRO BANCO FEBRERO"/>
      <sheetName val="(VS)LIBRO BANCO MARZO"/>
      <sheetName val="(VS)LIBRO BANCO ABRIL"/>
      <sheetName val="(VS)LIBRO BANCO MAYO"/>
      <sheetName val="(VS)LIBRO BANCO JUNIO"/>
      <sheetName val="(VS)LIBRO BANCO JULIO"/>
      <sheetName val="(VS)LIBRO BANCO AGOSTO"/>
      <sheetName val="(VS)LIBRO BANCO SEPTIEMBRE"/>
      <sheetName val="(VS)LIBRO BANCO OCTUBRE"/>
      <sheetName val="(VS)LIBRO BANCO NOVIEMBRE"/>
      <sheetName val="(VS)LIBRO BANCO DICIEMBRE"/>
      <sheetName val="ORDEN DE COMPRA ENERO"/>
      <sheetName val="ORDEN DE COMPRA FEBRERO "/>
      <sheetName val="ORDEN DE COMPRA MARZO "/>
      <sheetName val="ORDEN DE COMPRA ABRIL"/>
      <sheetName val="ORDEN DE COMPRA MAYO"/>
      <sheetName val="ORDEN DE COMPRA JUNIO"/>
      <sheetName val="ORDEN DE COMPRA JULIO"/>
      <sheetName val="ORDEN DE COMPRA AGOSTO"/>
      <sheetName val="ORDEN DE COMPRA SEPTIEMBRE"/>
      <sheetName val="ORDEN DE COMPRA OCTUBRE"/>
      <sheetName val="ORDEN DE COMPRA NOVIEMBRE"/>
      <sheetName val="ORDEN DE COMPRA DICIEMBRE"/>
      <sheetName val="CUENTA T ENERO"/>
      <sheetName val="CUENTA T FEBRERO"/>
      <sheetName val="CUENTA T MARZO"/>
      <sheetName val="CUENTA T ABRIL"/>
      <sheetName val="CUENTA T MAYO"/>
      <sheetName val="CUENTA T JUNIO"/>
      <sheetName val="CUENTA T JULIO"/>
      <sheetName val="CUENTA T AGOSTO"/>
      <sheetName val="CUENTA T SEPTIEMBRE"/>
      <sheetName val="CUENTA T OCTUBRE"/>
      <sheetName val="CUENTA T NOVIEMBRE"/>
      <sheetName val="CUENTA T DICIEMBRE"/>
      <sheetName val="CONSOLIDADO ENERO"/>
      <sheetName val="CONSOLIDADO FEBRERO"/>
      <sheetName val="CONSOLIDADO MARZO"/>
      <sheetName val="PRIMER TRIMESTRE"/>
      <sheetName val="CONSOLIDADO ABRIL"/>
      <sheetName val="CONSOLIDADO MAYO"/>
      <sheetName val="CONSOLIDADO JUNIO"/>
      <sheetName val="SEGUNDO TRIMESTRE "/>
      <sheetName val="CONSOLIDADO JULIO"/>
      <sheetName val="CONSOLIDADO AGOSTO"/>
      <sheetName val="CONSOLIDADO SEPTIEMBRE"/>
      <sheetName val="TERCER TRIMESTRE  "/>
      <sheetName val="CONSOLIDADO OCTUBRE"/>
      <sheetName val="CONSOLIDADO NOVIEMBRE"/>
      <sheetName val="CONSOLIDADO DICIEMBRE"/>
      <sheetName val="CUARTO TRIMESTRE "/>
      <sheetName val="CONSOLIDADO ANUAL"/>
      <sheetName val="INGRESO POR ARS"/>
      <sheetName val="GLOSA VENTA SERVICIOS"/>
      <sheetName val="EJEC PRESUPUESTARIA POR MES"/>
      <sheetName val="RESUMEN EJECUSION TRIMESTRAL"/>
      <sheetName val="CB ENERO"/>
      <sheetName val="CB FEBRERO "/>
      <sheetName val="CB MARZO"/>
      <sheetName val="CB ABRIL"/>
      <sheetName val="CB MAYO"/>
      <sheetName val="CB JUNIO"/>
      <sheetName val="CB JULIO"/>
      <sheetName val="CB AGOSTO"/>
      <sheetName val="CB SEPTIEMBRE"/>
      <sheetName val="CB OCTUBRE"/>
      <sheetName val="CB NOVIEMBRE"/>
      <sheetName val="CB DICIEMBRE"/>
      <sheetName val="TRANSITO CHEQUE-TRANSF ENERO"/>
      <sheetName val="TRANSITO CHEQUE-TRANSF FEBRERO"/>
      <sheetName val="TRANSITO CHEQUE-TRANSF MARZO"/>
      <sheetName val="TRANSITO CHEQUE-TRANSF ABRIL"/>
      <sheetName val="TRANSITO CHEQUE-TRANSF MAYO"/>
      <sheetName val="TRANSITO CHEQUE-TRANSF JUNIO"/>
      <sheetName val="TRANSITO CHEQUE-TRANSF JULIO"/>
      <sheetName val="TRANSITO CHEQUE-TRANSF AGOSTO"/>
      <sheetName val="TRANSITO CHEQUE-TRANSF SEPT"/>
      <sheetName val="TRANSITO CHEQUE-TRANSF OCTUBRE"/>
      <sheetName val="TRANSITO CHEQUE-TRANSF NOV"/>
      <sheetName val="TRANSITO CHEQUE-TRANSF DIC"/>
    </sheetNames>
    <sheetDataSet>
      <sheetData sheetId="0">
        <row r="11">
          <cell r="A11" t="str">
            <v>SERVICIO REGIONAL  DE SALUD VI EL VALLE</v>
          </cell>
        </row>
        <row r="14">
          <cell r="A14" t="str">
            <v>BANCO DE RESERVAS CUENTA VENTA DE SERVICIOS (100-202867-9)</v>
          </cell>
        </row>
      </sheetData>
      <sheetData sheetId="1"/>
      <sheetData sheetId="2"/>
      <sheetData sheetId="3"/>
      <sheetData sheetId="4">
        <row r="7">
          <cell r="C7" t="str">
            <v>COLECTOR DE IMPUESTOS INTERNOS</v>
          </cell>
          <cell r="D7">
            <v>262151708.74000001</v>
          </cell>
          <cell r="E7">
            <v>44655</v>
          </cell>
          <cell r="L7">
            <v>136314.39000000001</v>
          </cell>
          <cell r="M7" t="str">
            <v xml:space="preserve">PAGO IR17 REGIONAL DE SALUD EL VALLE </v>
          </cell>
        </row>
        <row r="8">
          <cell r="C8" t="str">
            <v>COLECTOR DE IMPUESTOS INTERNOS</v>
          </cell>
          <cell r="D8" t="str">
            <v>26215018987</v>
          </cell>
          <cell r="E8">
            <v>44655</v>
          </cell>
          <cell r="L8">
            <v>55721.34</v>
          </cell>
          <cell r="M8" t="str">
            <v xml:space="preserve">PAGO IR17 REGIONAL DE SALUD EL VALLE </v>
          </cell>
        </row>
        <row r="9">
          <cell r="C9" t="str">
            <v>AUTO REPUESTOS ASODECO EIRL</v>
          </cell>
          <cell r="D9" t="str">
            <v>26249748609</v>
          </cell>
          <cell r="E9">
            <v>44658</v>
          </cell>
          <cell r="L9">
            <v>38352.97</v>
          </cell>
          <cell r="M9" t="str">
            <v>PAGO FACTURA NO. B1500000219,COMPRA DE ARTICULOS DE REPUESTOS PARA GUAGUA NISSAN BALNCA D22 PLACA EL05245 DEL AREA DE TRANSPORTACION</v>
          </cell>
        </row>
        <row r="10">
          <cell r="C10" t="str">
            <v>AUTO REPUESTOS ASODECO EIRL</v>
          </cell>
          <cell r="D10" t="str">
            <v>26249786036</v>
          </cell>
          <cell r="E10">
            <v>44658</v>
          </cell>
          <cell r="L10">
            <v>45726.69</v>
          </cell>
          <cell r="M10" t="str">
            <v>PAGO FACTURA NO. B1500000218,COMPRA DE ARTICULOS DE REPUESTOS PARA GUAGUA NISSAN BALNCA D22 PLACA EL05231 DEL SERVICIO REGIONAL DE SALUD EL VALLE</v>
          </cell>
        </row>
        <row r="11">
          <cell r="C11" t="str">
            <v>AUTO REPUESTOS ASODECO EIRL</v>
          </cell>
          <cell r="D11" t="str">
            <v>26249874313</v>
          </cell>
          <cell r="E11">
            <v>44658</v>
          </cell>
          <cell r="L11">
            <v>14843.22</v>
          </cell>
          <cell r="M11" t="str">
            <v>PAGO FACTURA NO. B1500000253 REPUESTOS DE VEHICULO PARA USO EN AMBULANCIA DE ELIAS PIÑA.</v>
          </cell>
        </row>
        <row r="12">
          <cell r="C12" t="str">
            <v>JUAN CARLOS AQUINO PEREZ</v>
          </cell>
          <cell r="D12" t="str">
            <v>25768</v>
          </cell>
          <cell r="E12">
            <v>44658</v>
          </cell>
          <cell r="L12">
            <v>2500</v>
          </cell>
          <cell r="M12" t="str">
            <v>PAGO TRANSPORTE DEL PROGRAMA TB PARA QUE PUEDA IR A SU CITA EN SANTO DOMINGO</v>
          </cell>
        </row>
        <row r="13">
          <cell r="C13" t="str">
            <v>ANTONIO MATEO</v>
          </cell>
          <cell r="D13" t="str">
            <v>25769</v>
          </cell>
          <cell r="E13">
            <v>44659</v>
          </cell>
          <cell r="L13">
            <v>1500</v>
          </cell>
          <cell r="M13" t="str">
            <v>PAGO TRANSPORTE DEL PROGRAMA TB PARA QUE PUEDA IR A SU CITA EN SANTO DOMINGO</v>
          </cell>
        </row>
        <row r="14">
          <cell r="C14" t="str">
            <v>CESAR PAUL CESPEDES BELTRE</v>
          </cell>
          <cell r="D14" t="str">
            <v>25770</v>
          </cell>
          <cell r="E14">
            <v>44659</v>
          </cell>
          <cell r="L14">
            <v>1500</v>
          </cell>
          <cell r="M14" t="str">
            <v>PAGO TRANSPORTE A PACIENTE DEL PROGRAMA DE TB PARA CITA EN SANTO DOMINGO</v>
          </cell>
        </row>
        <row r="15">
          <cell r="C15" t="str">
            <v xml:space="preserve">HEIDY MARLENNY PINALES LEBRON </v>
          </cell>
          <cell r="D15" t="str">
            <v>25771</v>
          </cell>
          <cell r="E15">
            <v>44659</v>
          </cell>
          <cell r="L15">
            <v>1500</v>
          </cell>
          <cell r="M15" t="str">
            <v>PAGO TRANSPORTE A PACIENTE DEL PROGRAMA DE TB PARA CITA EN SANTO DOMINGO</v>
          </cell>
        </row>
        <row r="16">
          <cell r="C16" t="str">
            <v>CARLOS MANUEL RAMIREZ</v>
          </cell>
          <cell r="D16" t="str">
            <v>25772</v>
          </cell>
          <cell r="E16">
            <v>44659</v>
          </cell>
          <cell r="L16">
            <v>1500</v>
          </cell>
          <cell r="M16" t="str">
            <v>PAGO TRANSPORTE A PACIENTE DEL PROGRAMA DE TB PARA CITA EN SANTO DOMINGO</v>
          </cell>
        </row>
        <row r="17">
          <cell r="C17" t="str">
            <v>CARLOS LEBRON AQUINO</v>
          </cell>
          <cell r="D17" t="str">
            <v>25773</v>
          </cell>
          <cell r="E17">
            <v>44659</v>
          </cell>
          <cell r="L17">
            <v>1500</v>
          </cell>
          <cell r="M17" t="str">
            <v>PAGO TRANSPORTE A PACIENTE DEL PROGRAMA DE TB PARA CITA EN SANTO DOMINGO</v>
          </cell>
        </row>
        <row r="18">
          <cell r="C18" t="str">
            <v>TRANFERNCIA TRAMO FIJO</v>
          </cell>
          <cell r="D18" t="str">
            <v>26260690851</v>
          </cell>
          <cell r="E18">
            <v>44659</v>
          </cell>
          <cell r="F18">
            <v>3782566.08</v>
          </cell>
          <cell r="L18">
            <v>0</v>
          </cell>
          <cell r="M18" t="str">
            <v>TRAMO FIJO FEBRERO 2022 (PROPORCION RESCIBIDA</v>
          </cell>
        </row>
        <row r="19">
          <cell r="C19" t="str">
            <v>ROSSANDY YUCLEHINIA GERALDO</v>
          </cell>
          <cell r="D19" t="str">
            <v>25774</v>
          </cell>
          <cell r="E19">
            <v>44663</v>
          </cell>
          <cell r="L19">
            <v>5000</v>
          </cell>
          <cell r="M19" t="str">
            <v>PAGO CORRESPONDIENTE AL MES DE MARZO 2022, A CONSERJE CPN ANSONIA AZUA.</v>
          </cell>
        </row>
        <row r="20">
          <cell r="C20" t="str">
            <v>JUAN FRANCISCO LACHAPELLE ESPINAL</v>
          </cell>
          <cell r="D20" t="str">
            <v>25775</v>
          </cell>
          <cell r="E20">
            <v>44663</v>
          </cell>
          <cell r="L20">
            <v>100000</v>
          </cell>
          <cell r="M20" t="str">
            <v>PAGO DE DOS DEPOSITOS DE ALQUILER DONDE FUNCIONARA EL LOCAL DE LA GERENCIA DE AREA II, VER ANEXO.</v>
          </cell>
        </row>
        <row r="21">
          <cell r="C21" t="str">
            <v>ROLAINY VALDEZ</v>
          </cell>
          <cell r="D21" t="str">
            <v>25776</v>
          </cell>
          <cell r="E21">
            <v>44663</v>
          </cell>
          <cell r="L21">
            <v>1500</v>
          </cell>
          <cell r="M21" t="str">
            <v>PAGO TRANSPORTE A PACIENTE DEL PROGRAMA DE TB PARA QUE PUEDA ASISTIR A SU CITA EN SANTO DOMINGO, VER ANEXO.</v>
          </cell>
        </row>
        <row r="22">
          <cell r="C22" t="str">
            <v>ROBERTO ANTONIO RAMIREZ</v>
          </cell>
          <cell r="D22" t="str">
            <v>25777</v>
          </cell>
          <cell r="E22">
            <v>44663</v>
          </cell>
          <cell r="L22">
            <v>4192</v>
          </cell>
          <cell r="M22" t="str">
            <v>PAGO COMPRA DE MDICAMENTOS A PACIENTE DEL PROGRAMA DE TB, VER ANEXO.</v>
          </cell>
        </row>
        <row r="23">
          <cell r="C23" t="str">
            <v>SUGEY CUSTODIO</v>
          </cell>
          <cell r="D23" t="str">
            <v>25778</v>
          </cell>
          <cell r="E23">
            <v>44663</v>
          </cell>
          <cell r="L23">
            <v>3500</v>
          </cell>
          <cell r="M23" t="str">
            <v>PAGO TRANSPORTE PARA QUE PUEDA ASISTIR A SU CITA EN SANTO DOMINGO ELLA Y SU HERMANO QUIENES SON PACIENTE DEL PROGRAMA DE TB, VER ANEXO.</v>
          </cell>
        </row>
        <row r="24">
          <cell r="C24" t="str">
            <v>CARLOS MANUEL RAMIREZ</v>
          </cell>
          <cell r="D24" t="str">
            <v>25779</v>
          </cell>
          <cell r="E24">
            <v>44663</v>
          </cell>
          <cell r="L24">
            <v>2000</v>
          </cell>
          <cell r="M24" t="str">
            <v>PAGO PARA REALIZAR LA COMPRA DE MEDICAMENTOS AL PACIENTE DEL PROGRAMA DE TB, VER ANEXO.</v>
          </cell>
        </row>
        <row r="25">
          <cell r="C25" t="str">
            <v>JOAQUIN A. HERRERA( D JEAN LUIS EMPANADAS GOURMET)</v>
          </cell>
          <cell r="D25" t="str">
            <v>26336664441</v>
          </cell>
          <cell r="E25">
            <v>44669</v>
          </cell>
          <cell r="L25">
            <v>63584.3</v>
          </cell>
          <cell r="M25" t="str">
            <v>PAGO FACTURAS NO. B1500000054,053,052,051,049,044,041,039,035,029,043, Y 019, PAGO DE REFRIGERIOS Y ALMUERZOS PARA INDUCCION A PASANTES NUEVOS DE LEY, SUPERV. DE TRAB. CON COORD, DE ZONA,REUN. TEC. SOCIALIZACION DE INDIC TB/VIH DIFTS ACTIDS DEL SRSEV</v>
          </cell>
        </row>
        <row r="26">
          <cell r="C26" t="str">
            <v>JOAQUIN A. HERRERA( D JEAN LUIS EMPANADAS GOURMET)</v>
          </cell>
          <cell r="D26" t="str">
            <v>2633687742</v>
          </cell>
          <cell r="E26">
            <v>44669</v>
          </cell>
          <cell r="L26">
            <v>95485</v>
          </cell>
          <cell r="M26" t="str">
            <v>PAGO FACTURAS NO.B1500000048,057,056,055,051, Y 045 PAGO ALMUERZOZ Y REFRIGERIOS PARA DIFERENTES REUNIONES EN LA REGIONAL</v>
          </cell>
        </row>
        <row r="27">
          <cell r="C27" t="str">
            <v>JOAQUIN A. HERRERA( D JEAN LUIS EMPANADAS GOURMET)</v>
          </cell>
          <cell r="D27" t="str">
            <v>26336721494</v>
          </cell>
          <cell r="E27">
            <v>44669</v>
          </cell>
          <cell r="L27">
            <v>39425.699999999997</v>
          </cell>
          <cell r="M27" t="str">
            <v>PAGO FACTURAS NO. B1500000062,061,060,059 Y 058, REFRIGERIOS, ALMUERZOS Y JUGOS PARA INDUCCION A PASANTES NUEVO DE LEY EN EL CENTRO DIGANOSTICO Y ENTREGA DE RESULTADOS DE PAPANICOLAO EN EL BATEY.</v>
          </cell>
        </row>
        <row r="28">
          <cell r="C28" t="str">
            <v>INVERSIONES RHIMARG</v>
          </cell>
          <cell r="D28" t="str">
            <v>26336762408</v>
          </cell>
          <cell r="E28">
            <v>44669</v>
          </cell>
          <cell r="L28">
            <v>29619.35</v>
          </cell>
          <cell r="M28" t="str">
            <v>PAGO FACTURAS NO. B1500000439, Y 438 COMPRA DE MATERIALES GASTABLE DE LIMPIEZA PARA LOS CENTROS DE DIAGNOSTICOS DEL SRS EL VALLE SRS EL VALLE.</v>
          </cell>
        </row>
        <row r="29">
          <cell r="C29" t="str">
            <v>GALAXY DENTAL, SRL</v>
          </cell>
          <cell r="D29" t="str">
            <v>26336787324</v>
          </cell>
          <cell r="E29">
            <v>44669</v>
          </cell>
          <cell r="L29">
            <v>87817.74</v>
          </cell>
          <cell r="M29" t="str">
            <v>PAGO FACTURA NO. B150000121, MATERIALES DE ODONTOLOGIA PARA USO EN LOS CPN Y LOS CANTROS DE DIAGNOSTICOS DEL SRS EL VALLE.</v>
          </cell>
        </row>
        <row r="30">
          <cell r="C30" t="str">
            <v>JOAQUIN A. HERRERA( D JEAN LUIS EMPANADAS GOURMET)</v>
          </cell>
          <cell r="D30" t="str">
            <v>26336807419</v>
          </cell>
          <cell r="E30">
            <v>44669</v>
          </cell>
          <cell r="L30">
            <v>115361.7</v>
          </cell>
          <cell r="M30" t="str">
            <v>PAGO FACTURAS NO. B1500000075,074,073,072,071,070,069,064,068,067, Y 066, PAGO DE REFRIGERIOS, ALMUERZOS, JUGOS Y AGUA PARA INDUCCION A PANSANTES, REUNION CON LOS ODONTO. DE LOS CENTROS DE PRIMER NIVEL Y CENTROS DE D, SOCILIZACION DE INDI Y OPER. MEDICO</v>
          </cell>
        </row>
        <row r="31">
          <cell r="C31" t="str">
            <v>RAMDOL TERRERO MATOS</v>
          </cell>
          <cell r="D31" t="str">
            <v>26336840663</v>
          </cell>
          <cell r="E31">
            <v>44669</v>
          </cell>
          <cell r="L31">
            <v>52104.3</v>
          </cell>
          <cell r="M31" t="str">
            <v>PAGO FACTURA NO. B1500000240, MATERIALES DE ODONTOLOGIA PARA USO EN LOS CPN Y LOS CANTROS DE DIAGNOSTICOS DEL SRS EL VALLE.</v>
          </cell>
        </row>
        <row r="32">
          <cell r="C32" t="str">
            <v>RAFAEL ARGELIO PEÑA</v>
          </cell>
          <cell r="D32" t="str">
            <v>26336938588</v>
          </cell>
          <cell r="E32">
            <v>44669</v>
          </cell>
          <cell r="L32">
            <v>30013.95</v>
          </cell>
          <cell r="M32" t="str">
            <v>PAGO FACTURA NO. B1500003686, COMBUSTIBLE PARA USO EN LOS VEHICULOS DE LA GERENCIA DE AREA I AZUA.</v>
          </cell>
        </row>
        <row r="33">
          <cell r="C33" t="str">
            <v>RAFAEL ARGELIO PEÑA</v>
          </cell>
          <cell r="D33" t="str">
            <v>26336973969</v>
          </cell>
          <cell r="E33">
            <v>44669</v>
          </cell>
          <cell r="L33">
            <v>58867.34</v>
          </cell>
          <cell r="M33" t="str">
            <v>PAGO FACTURAS NO. B1500003685, Y 3684, COMBUSTIBLE PARA VEHICULOS GERENCIA DE AREA I AZUA.</v>
          </cell>
        </row>
        <row r="34">
          <cell r="C34" t="str">
            <v>OSCAR ANTONIO OVIENDO.</v>
          </cell>
          <cell r="D34" t="str">
            <v>26337221746</v>
          </cell>
          <cell r="E34">
            <v>44669</v>
          </cell>
          <cell r="L34">
            <v>323807.5</v>
          </cell>
          <cell r="M34" t="str">
            <v>PAGO FACTURA NO. B1500000447, COMPRA DE MEDICAMNETOS, PARA PREPARAR 500 KID DE COVI 19</v>
          </cell>
        </row>
        <row r="35">
          <cell r="C35" t="str">
            <v>OPERADORA NACIONAL DE ENVASADORA DE GAS SRL</v>
          </cell>
          <cell r="D35" t="str">
            <v>26337292831</v>
          </cell>
          <cell r="E35">
            <v>44669</v>
          </cell>
          <cell r="L35">
            <v>72519.39</v>
          </cell>
          <cell r="M35" t="str">
            <v>PAGO FACTURA NO. B1500000916, GAS GLP PARA NEVERA  DE BIOLOGICOS, PARA MANTENER LA CADENA DE FRIO Y USO DOMESTICO EN LOS CPN DEL AREA II SAN JUAN.</v>
          </cell>
        </row>
        <row r="36">
          <cell r="C36" t="str">
            <v>ROMON BELEN FORTUNA.</v>
          </cell>
          <cell r="D36" t="str">
            <v>26337379115</v>
          </cell>
          <cell r="E36">
            <v>44669</v>
          </cell>
          <cell r="L36">
            <v>33900</v>
          </cell>
          <cell r="M36" t="str">
            <v>PAGO FACTURAS B1500000178, 176, Y 177, ALQUILER DE SILLAS CARPA, Y MATERIALES PARA OPERATIVO EN LAS MATAS DE FARFAN CON EL DOCTOR MARIO LAMA, Y ACTIVIDAD RECONOCIMIENTO COLABORADORES DEL SRS EL VALLE.</v>
          </cell>
        </row>
        <row r="37">
          <cell r="C37" t="str">
            <v>JOAQUIN A. HERRERA( D JEAN LUIS EMPANADAS GOURMET)</v>
          </cell>
          <cell r="D37" t="str">
            <v>26337432967</v>
          </cell>
          <cell r="E37">
            <v>44669</v>
          </cell>
          <cell r="L37">
            <v>132266.5</v>
          </cell>
          <cell r="M37" t="str">
            <v>PAGO FACTURAS NO. B1500000082,083,081,080,079,078,077, 076,065,047, Y 046, COMPRA DE DE ALMUERZO Y REFRIGERIO PARA DIVERSAS ACTIVIDADES DE LA OFICINAREGIONAL, Y INDUCCIO DE PASANTE DE LEY 167-47</v>
          </cell>
        </row>
        <row r="38">
          <cell r="C38" t="str">
            <v>INVERSIONES ECOTURISTICAS, SRL.</v>
          </cell>
          <cell r="D38" t="str">
            <v>26337498092</v>
          </cell>
          <cell r="E38">
            <v>44669</v>
          </cell>
          <cell r="L38">
            <v>102003.8</v>
          </cell>
          <cell r="M38" t="str">
            <v>PAGO FACTURAS NO. B1500000940,1053,10501043, PAGO. COMPRA DE ALMUERZO Y REFRIGERIO PARA EL TALLER CON COORDINADORES Y PERSONAL DE VILLA LIBERACION, Y ALMUERZO PARA OPERATIVO MEDICO EN LAS MATAS DE FARFAN EN COORDINACION CON EL DR. MARIO LAMA Y LA PRIMERA DAMA</v>
          </cell>
        </row>
        <row r="39">
          <cell r="C39" t="str">
            <v>SYNTES, SRL.</v>
          </cell>
          <cell r="D39" t="str">
            <v>26337529090</v>
          </cell>
          <cell r="E39">
            <v>44669</v>
          </cell>
          <cell r="L39">
            <v>25029.5</v>
          </cell>
          <cell r="M39" t="str">
            <v>PAGO FACTURA NO. B1500001599, COMPRA DE SINSUMOS INFORMATICOS(TONER) PARA USO EN EL CENTRO DIAGNOSTICO AZUA.</v>
          </cell>
        </row>
        <row r="40">
          <cell r="C40" t="str">
            <v>RALANSA, EIRL.</v>
          </cell>
          <cell r="D40" t="str">
            <v>26337594608</v>
          </cell>
          <cell r="E40">
            <v>44669</v>
          </cell>
          <cell r="L40">
            <v>618784.2300000001</v>
          </cell>
          <cell r="M40" t="str">
            <v>PAGO FACTURAS NO. B1500000645,621,616, 615, Y 617 COMPRA REATIVOS DE LABORATORIOS PARA USO EN LOS CENTROS DE DIAGNOSTICOS, AZUA, SAN JUAN, Y LAS MATAS.</v>
          </cell>
        </row>
        <row r="41">
          <cell r="C41" t="str">
            <v>CANDY ROSARIO MARTE.</v>
          </cell>
          <cell r="D41" t="str">
            <v>26337843561</v>
          </cell>
          <cell r="E41">
            <v>44669</v>
          </cell>
          <cell r="L41">
            <v>27000</v>
          </cell>
          <cell r="M41" t="str">
            <v>PAGO FACTURA NO. B1500000156, IMPLEMENTACION DEL SISTEMA LABLUX PARA LOS 3 CENTROS DE DIAGNOSTICO DEL SERVICIO REGIONAL.</v>
          </cell>
        </row>
        <row r="42">
          <cell r="C42" t="str">
            <v>ALFREDO CASTILLO ENCARNACION</v>
          </cell>
          <cell r="D42" t="str">
            <v>26337869732</v>
          </cell>
          <cell r="E42">
            <v>44669</v>
          </cell>
          <cell r="L42">
            <v>1700</v>
          </cell>
          <cell r="M42" t="str">
            <v>PAGO VIATICO A SANTO DOMINGO, MES  DICIEMBRE 2021, VER ANEXO.-</v>
          </cell>
        </row>
        <row r="43">
          <cell r="C43" t="str">
            <v>NEFTHALI JIMENEZ ZAYAS</v>
          </cell>
          <cell r="D43" t="str">
            <v>26337886658</v>
          </cell>
          <cell r="E43">
            <v>44669</v>
          </cell>
          <cell r="L43">
            <v>5100</v>
          </cell>
          <cell r="M43" t="str">
            <v>PAGO VIATICO A SANTO DOMINGO, MESES FEBRERO Y MARZO 2022, VER ANEXO.-</v>
          </cell>
        </row>
        <row r="44">
          <cell r="C44" t="str">
            <v>ANDRES VALDEZ MONTERO</v>
          </cell>
          <cell r="D44" t="str">
            <v>26337905259</v>
          </cell>
          <cell r="E44">
            <v>44669</v>
          </cell>
          <cell r="L44">
            <v>13600</v>
          </cell>
          <cell r="M44" t="str">
            <v>PAGO VIATICO A SANTO DOMINGO, MESES FEBRERO, MARZO Y ABRIL 2022, VER ANEXO.-</v>
          </cell>
        </row>
        <row r="45">
          <cell r="C45" t="str">
            <v>OLIVER ENCARNACION ENCARNACION</v>
          </cell>
          <cell r="D45" t="str">
            <v>26/337931411</v>
          </cell>
          <cell r="E45">
            <v>44669</v>
          </cell>
          <cell r="L45">
            <v>3400</v>
          </cell>
          <cell r="M45" t="str">
            <v>PAGO VIATICO A SANTO DOMINGO, MES  MARZO 2022, VER ANEXO.-</v>
          </cell>
        </row>
        <row r="46">
          <cell r="C46" t="str">
            <v>MIGUEL ANGEL ALCANTARA SANCHEZ</v>
          </cell>
          <cell r="D46" t="str">
            <v>26337948220</v>
          </cell>
          <cell r="E46">
            <v>44669</v>
          </cell>
          <cell r="L46">
            <v>1700</v>
          </cell>
          <cell r="M46" t="str">
            <v>PAGO VIATICO A SANTO DOMINGO, MES  MARZO 2022, VER ANEXO.-</v>
          </cell>
        </row>
        <row r="47">
          <cell r="C47" t="str">
            <v>RANFIS RADAMES MATEO FIGUEREO</v>
          </cell>
          <cell r="D47" t="str">
            <v>26337962155</v>
          </cell>
          <cell r="E47">
            <v>44669</v>
          </cell>
          <cell r="L47">
            <v>5100</v>
          </cell>
          <cell r="M47" t="str">
            <v>PAGO VIATICO A SANTO DOMINGO, MES  MARZO 2022, VER ANEXO.-</v>
          </cell>
        </row>
        <row r="48">
          <cell r="C48" t="str">
            <v>EMILIO ENCARNACION ROSARIO</v>
          </cell>
          <cell r="D48" t="str">
            <v>26337977898</v>
          </cell>
          <cell r="E48">
            <v>44669</v>
          </cell>
          <cell r="L48">
            <v>8500</v>
          </cell>
          <cell r="M48" t="str">
            <v>PAGO VIATICO A SANTO DOMINGO, MESES MARZO Y ABRIL 2022, VER ANEXO.-</v>
          </cell>
        </row>
        <row r="49">
          <cell r="C49" t="str">
            <v>EDISON MIGUEL MELO PEREZ</v>
          </cell>
          <cell r="D49" t="str">
            <v>26337989500</v>
          </cell>
          <cell r="E49">
            <v>44669</v>
          </cell>
          <cell r="L49">
            <v>11900</v>
          </cell>
          <cell r="M49" t="str">
            <v>PAGO VIATICO A SANTO DOMINGO, MESES FEBRERO Y MARZO 2022, VER ANEXO.-</v>
          </cell>
        </row>
        <row r="50">
          <cell r="C50" t="str">
            <v>CARLOS ALBERTO CADENA BOYER</v>
          </cell>
          <cell r="D50" t="str">
            <v>26338007046</v>
          </cell>
          <cell r="E50">
            <v>44669</v>
          </cell>
          <cell r="L50">
            <v>11900</v>
          </cell>
          <cell r="M50" t="str">
            <v>PAGO VIATICO A SANTO DOMINGO, MESES FEBRERO, MARZO Y ABRIL 2022, VER ANEXO.-</v>
          </cell>
        </row>
        <row r="51">
          <cell r="C51" t="str">
            <v>JOSE ERNESTO OGANDO RAMIREZ</v>
          </cell>
          <cell r="D51" t="str">
            <v>26338021332</v>
          </cell>
          <cell r="E51">
            <v>44669</v>
          </cell>
          <cell r="L51">
            <v>13600</v>
          </cell>
          <cell r="M51" t="str">
            <v>PAGO VIATICO A SANTO DOMINGO, MESES FEBRERO, MARZO Y ABRIL 2022, VER ANEXO.-</v>
          </cell>
        </row>
        <row r="52">
          <cell r="C52" t="str">
            <v>CARLOS MANUEL GONZALEZ</v>
          </cell>
          <cell r="D52" t="str">
            <v>26338043612</v>
          </cell>
          <cell r="E52">
            <v>44669</v>
          </cell>
          <cell r="L52">
            <v>3400</v>
          </cell>
          <cell r="M52" t="str">
            <v>PAGO VIATICO A SANTO DOMINGO, MESES FEBRERO Y MARZO 2022, VER ANEXO.-</v>
          </cell>
        </row>
        <row r="53">
          <cell r="C53" t="str">
            <v>WILLY GARCIA RODRIGUEZ</v>
          </cell>
          <cell r="D53" t="str">
            <v>26338059434</v>
          </cell>
          <cell r="E53">
            <v>44669</v>
          </cell>
          <cell r="L53">
            <v>1700</v>
          </cell>
          <cell r="M53" t="str">
            <v>PAGO VIATICO A SANTO DOMINGO, MES  MARZO 2022, VER ANEXO.-</v>
          </cell>
        </row>
        <row r="54">
          <cell r="C54" t="str">
            <v>CENTRO COMERCIAL EL DETALLISTA</v>
          </cell>
          <cell r="D54" t="str">
            <v>26338101454</v>
          </cell>
          <cell r="E54">
            <v>44669</v>
          </cell>
          <cell r="L54">
            <v>50230.549999999996</v>
          </cell>
          <cell r="M54" t="str">
            <v>PAGO PACTURAS NO.B1500002115,2122,2120,2116,2115,2106,2108,2105,2092,2086,2084,2088,2144, COMPRA DE MATERIALES GASTABLE,DE LIMPIEZA PARA USO EN LA OFICINA Y  COMESTIBLE PARA USO EN LAS GERENCIA SAN JUAN Y ELIAS PIÑA.</v>
          </cell>
        </row>
        <row r="55">
          <cell r="C55" t="str">
            <v xml:space="preserve">TA BUENO CAFETERIA </v>
          </cell>
          <cell r="D55" t="str">
            <v>26338138800</v>
          </cell>
          <cell r="E55">
            <v>44669</v>
          </cell>
          <cell r="L55">
            <v>9492</v>
          </cell>
          <cell r="M55" t="str">
            <v>PAGO FACTURA NO. B1500000058, Y 057 COMPRA REFRIGERIO PARA REUNION CON LOS SOPORTE TECNICO DE LOS HOSPITALES Y CENTROS DIAGNOSTICO, Y SOCIALIZACION VARIOS TEMAS RRHH.</v>
          </cell>
        </row>
        <row r="56">
          <cell r="C56" t="str">
            <v>AUTO REPUESTOS ASODECO EIRL</v>
          </cell>
          <cell r="D56" t="str">
            <v>26349474891</v>
          </cell>
          <cell r="E56">
            <v>44669</v>
          </cell>
          <cell r="L56">
            <v>37826.269999999997</v>
          </cell>
          <cell r="M56" t="str">
            <v>PAGO FACTURA NO. B1500000257 COMPRA DE ARTICULOS DE REPUESTOS PARA GUAGUAMAZDA SIN PLACA Y MTSUBSHI PLACA EX01704 DEL AREA DE TRAPORTACION SRS EL VALLE</v>
          </cell>
        </row>
        <row r="57">
          <cell r="C57" t="str">
            <v>AUTO REPUESTOS PADILLA  EIRL</v>
          </cell>
          <cell r="D57" t="str">
            <v>26349504514</v>
          </cell>
          <cell r="E57">
            <v>44669</v>
          </cell>
          <cell r="L57">
            <v>28250</v>
          </cell>
          <cell r="M57" t="str">
            <v>PAGO FACTURA NO. B1500000175 COMPRA ARTICULOS DE REPUSTOS PAGA GUAGUA MAZDA AZUL PLACA EL02731 DEL AREA DE TRANSPORTACION SRSEL VALLE.</v>
          </cell>
        </row>
        <row r="58">
          <cell r="C58" t="str">
            <v>AUDENNY GALGAN MONTERO</v>
          </cell>
          <cell r="D58" t="str">
            <v>25780</v>
          </cell>
          <cell r="E58">
            <v>44669</v>
          </cell>
          <cell r="L58">
            <v>1500</v>
          </cell>
          <cell r="M58" t="str">
            <v>PAGO TRANSPORTE DEL PROGRAMA TB PARA QUE PUEDA IR A SU CITA EN SANTO DOMINGO</v>
          </cell>
        </row>
        <row r="59">
          <cell r="C59" t="str">
            <v>ALMACENES DE MADERA Y FERRETERIA VILVHEZ</v>
          </cell>
          <cell r="D59" t="str">
            <v>25781</v>
          </cell>
          <cell r="E59">
            <v>44669</v>
          </cell>
          <cell r="L59">
            <v>38757.049999999996</v>
          </cell>
          <cell r="M59" t="str">
            <v>PAGO FACTURAS NO. B1500002311,2312,2299,2297,2296,2268,2261,Y 2259,MATERIALES PARA TRABAJOS DE PLOMERIA, ELECTRICIDAD Y REPARACION DE INFRESTRUTUCTRA PARA LAS UNIDADES.</v>
          </cell>
        </row>
        <row r="60">
          <cell r="C60" t="str">
            <v>INCENTIVO ELECTRONICO</v>
          </cell>
          <cell r="D60" t="str">
            <v>452400000307</v>
          </cell>
          <cell r="E60">
            <v>44673</v>
          </cell>
          <cell r="L60">
            <v>1190288.48</v>
          </cell>
          <cell r="M60" t="str">
            <v>PAGO INCENTIVO ELECTRONICO  JULIO-DICIEMBRE 2021, A PERSONAL TECNICO Y ADAMISTRATIVO DE LA REGIONAL VI DE SALUD EL VALLE</v>
          </cell>
        </row>
        <row r="61">
          <cell r="C61" t="str">
            <v>INCENTIVO ELECTRONICO</v>
          </cell>
          <cell r="D61" t="str">
            <v>4524000001009</v>
          </cell>
          <cell r="E61">
            <v>44673</v>
          </cell>
          <cell r="L61">
            <v>2719892.36</v>
          </cell>
          <cell r="M61" t="str">
            <v>PAGO INCENTIVO ELECTRONICO  JULIO-DICIEMBRE 2021, A  PERSONAL MEDICO ENFERMERIA Y BIOANALISTA  DE LA REGIONAL VI DE SALUD EL VALLE</v>
          </cell>
        </row>
        <row r="62">
          <cell r="C62" t="str">
            <v xml:space="preserve">TRANSFERENCIA </v>
          </cell>
          <cell r="D62" t="str">
            <v>4524000000103</v>
          </cell>
          <cell r="E62">
            <v>44673</v>
          </cell>
          <cell r="F62">
            <v>544738</v>
          </cell>
          <cell r="L62">
            <v>0</v>
          </cell>
          <cell r="M62" t="str">
            <v>TRANSFERENCIA POR FACTURACION CENTROS DIAGNOSTICO.</v>
          </cell>
        </row>
        <row r="63">
          <cell r="C63" t="str">
            <v>ANGELA OLIVO MONTERO</v>
          </cell>
          <cell r="D63" t="str">
            <v>25782</v>
          </cell>
          <cell r="E63">
            <v>44674</v>
          </cell>
          <cell r="L63">
            <v>5000</v>
          </cell>
          <cell r="M63" t="str">
            <v>PAGO INCENTIVO JULIO-DICIEMBRE 2021, A CONSERJE CPN  VALLEJUELO SAN JUAN.</v>
          </cell>
        </row>
        <row r="64">
          <cell r="C64" t="str">
            <v>ROBERTO ANTONIO RAMIREZ</v>
          </cell>
          <cell r="D64" t="str">
            <v>25783</v>
          </cell>
          <cell r="E64">
            <v>44674</v>
          </cell>
          <cell r="L64">
            <v>1500</v>
          </cell>
          <cell r="M64" t="str">
            <v>PAGO TRANSPORTE A PACIENTE DEL PROGRAMA DE TB PARA CITA EN SANTO DOMINGO, VER ANEXO.</v>
          </cell>
        </row>
        <row r="65">
          <cell r="C65" t="str">
            <v>ANGEL DARIO MEJIA</v>
          </cell>
          <cell r="D65" t="str">
            <v>25784</v>
          </cell>
          <cell r="E65">
            <v>44674</v>
          </cell>
          <cell r="L65">
            <v>1230.78</v>
          </cell>
          <cell r="M65" t="str">
            <v>PAGO INCENTIVO JULIO-DICIEMBRE 2021, A SERENO UNAP LA BOMBITA AZUA.</v>
          </cell>
        </row>
        <row r="66">
          <cell r="C66" t="str">
            <v>CARMEN RAMIREZ</v>
          </cell>
          <cell r="D66" t="str">
            <v>25785</v>
          </cell>
          <cell r="E66">
            <v>44674</v>
          </cell>
          <cell r="L66">
            <v>1281.3900000000001</v>
          </cell>
          <cell r="M66" t="str">
            <v>PAGO INCENTIVO JULIO-DICIEMBRE 2021, A CONSERJE CPN  VILLA CORAZON  AZUA.</v>
          </cell>
        </row>
        <row r="67">
          <cell r="C67" t="str">
            <v>ANTONIO DE LOS SANTOS</v>
          </cell>
          <cell r="D67" t="str">
            <v>25786</v>
          </cell>
          <cell r="E67">
            <v>44674</v>
          </cell>
          <cell r="L67">
            <v>1271.27</v>
          </cell>
          <cell r="M67" t="str">
            <v>PAGO INCENTIVO JULIO-DICIEMBRE 2021, A VIGILANTE  CPN  VILLA CORAZON  AZUA.</v>
          </cell>
        </row>
        <row r="68">
          <cell r="C68" t="str">
            <v>CURITO DIAZ PEREZ</v>
          </cell>
          <cell r="D68" t="str">
            <v>25787</v>
          </cell>
          <cell r="E68">
            <v>44674</v>
          </cell>
          <cell r="L68">
            <v>1301.6400000000001</v>
          </cell>
          <cell r="M68" t="str">
            <v>PAGO INCENTIVO JULIO-DICIEMBRE 2021, A VIGILANTE  CPN  CARIZAL  AZUA.</v>
          </cell>
        </row>
        <row r="69">
          <cell r="C69" t="str">
            <v>ROSILYS MARIA PEREZ</v>
          </cell>
          <cell r="D69" t="str">
            <v>25788</v>
          </cell>
          <cell r="E69">
            <v>44674</v>
          </cell>
          <cell r="L69">
            <v>1301.6400000000001</v>
          </cell>
          <cell r="M69" t="str">
            <v>PAGO INCENTIVO JULIO-DICIEMBRE 2021, A VIGILANTE  CPN  MAJAGUAL AZUA.</v>
          </cell>
        </row>
        <row r="70">
          <cell r="C70" t="str">
            <v>MERCEDITA CESPEDES</v>
          </cell>
          <cell r="D70" t="str">
            <v>25789</v>
          </cell>
          <cell r="E70">
            <v>44674</v>
          </cell>
          <cell r="L70">
            <v>1321.72</v>
          </cell>
          <cell r="M70" t="str">
            <v>PAGO INCENTIVO JULIO-DICIEMBRE 2021, A CONSERJE CPN  D-1  AZUA.</v>
          </cell>
        </row>
        <row r="71">
          <cell r="C71" t="str">
            <v>GREGORIO RAMIREZ</v>
          </cell>
          <cell r="D71" t="str">
            <v>25790</v>
          </cell>
          <cell r="E71">
            <v>44674</v>
          </cell>
          <cell r="L71">
            <v>1176.79</v>
          </cell>
          <cell r="M71" t="str">
            <v>PAGO INCENTIVO JULIO-DICIEMBRE 2021, A SERENO CPN LOS NEGROS AZUA .</v>
          </cell>
        </row>
        <row r="72">
          <cell r="C72" t="str">
            <v>CARLOS PEREZ</v>
          </cell>
          <cell r="D72" t="str">
            <v>25791</v>
          </cell>
          <cell r="E72">
            <v>44674</v>
          </cell>
          <cell r="L72">
            <v>1251.02</v>
          </cell>
          <cell r="M72" t="str">
            <v>PAGO INCENTIVO JULIO-DICIEMBRE 2021, A SERENO  CPN EL ROSARIO AZUA.</v>
          </cell>
        </row>
        <row r="73">
          <cell r="C73" t="str">
            <v>NORMA L. ZAYAS</v>
          </cell>
          <cell r="D73" t="str">
            <v>25792</v>
          </cell>
          <cell r="E73">
            <v>44674</v>
          </cell>
          <cell r="L73">
            <v>1251.02</v>
          </cell>
          <cell r="M73" t="str">
            <v>PAGO INCENTIVO JULIO-DICIEMBRE 2021, A  PROMOTORA  CPN LA BARIAS   AZUA.</v>
          </cell>
        </row>
        <row r="74">
          <cell r="C74" t="str">
            <v>MODESTO A SANTA.</v>
          </cell>
          <cell r="D74" t="str">
            <v>25793</v>
          </cell>
          <cell r="E74">
            <v>44674</v>
          </cell>
          <cell r="L74">
            <v>1251.02</v>
          </cell>
          <cell r="M74" t="str">
            <v>PAGO INCENTIVO JULIO-DICIEMBRE 2021, A SERENO  CPN EL ANSONIA. AZUA.</v>
          </cell>
        </row>
        <row r="75">
          <cell r="C75" t="str">
            <v>ROSANDY GERALDO</v>
          </cell>
          <cell r="D75" t="str">
            <v>25794</v>
          </cell>
          <cell r="E75">
            <v>44674</v>
          </cell>
          <cell r="L75">
            <v>1281.3900000000001</v>
          </cell>
          <cell r="M75" t="str">
            <v>PAGO INCENTIVO JULIO-DICIEMBRE 2021, A CONSERJE  CPN EL ANSONIA. AZUA.</v>
          </cell>
        </row>
        <row r="76">
          <cell r="C76" t="str">
            <v>MARIA IGNACIA REYES</v>
          </cell>
          <cell r="D76" t="str">
            <v>25795</v>
          </cell>
          <cell r="E76">
            <v>44674</v>
          </cell>
          <cell r="L76">
            <v>1272.79</v>
          </cell>
          <cell r="M76" t="str">
            <v>PAGO INCENTIVO JULIO-DICIEMBRE 2021, A CONSERJE  CPN EL VILLARPANDO. AZUA.</v>
          </cell>
        </row>
        <row r="77">
          <cell r="C77" t="str">
            <v>SANTA ROSSO</v>
          </cell>
          <cell r="D77" t="str">
            <v>25796</v>
          </cell>
          <cell r="E77">
            <v>44674</v>
          </cell>
          <cell r="L77">
            <v>1271.27</v>
          </cell>
          <cell r="M77" t="str">
            <v>PAGO INCENTIVO JULIO-DICIEMBRE 2021, A CONSERJE  CPN EL VILLARPANDO. AZUA.</v>
          </cell>
        </row>
        <row r="78">
          <cell r="C78" t="str">
            <v>NULO</v>
          </cell>
          <cell r="D78" t="str">
            <v>25797</v>
          </cell>
          <cell r="E78">
            <v>44674</v>
          </cell>
          <cell r="L78">
            <v>0</v>
          </cell>
          <cell r="M78" t="str">
            <v>NULO</v>
          </cell>
        </row>
        <row r="79">
          <cell r="C79" t="str">
            <v>ELPIDIO MELENDES</v>
          </cell>
          <cell r="D79" t="str">
            <v>25798</v>
          </cell>
          <cell r="E79">
            <v>44674</v>
          </cell>
          <cell r="L79">
            <v>1230.78</v>
          </cell>
          <cell r="M79" t="str">
            <v>PAGO INCENTIVO JULIO-DICIEMBRE 2021, A VIGILANTE   CPN EL VILLARPANDO. AZUA.</v>
          </cell>
        </row>
        <row r="80">
          <cell r="C80" t="str">
            <v>SANTIAGO ROMERO</v>
          </cell>
          <cell r="D80" t="str">
            <v>25799</v>
          </cell>
          <cell r="E80">
            <v>44674</v>
          </cell>
          <cell r="L80">
            <v>1201.56</v>
          </cell>
          <cell r="M80" t="str">
            <v>PAGO INCENTIVO JULIO-DICIEMBRE 2021, A SERENO  CPN LAS YAYAS ARRIBA  AZUA.</v>
          </cell>
        </row>
        <row r="81">
          <cell r="C81" t="str">
            <v>MANUEL ANTONIO MENDEZ</v>
          </cell>
          <cell r="D81" t="str">
            <v>25800</v>
          </cell>
          <cell r="E81">
            <v>44674</v>
          </cell>
          <cell r="L81">
            <v>1281.3900000000001</v>
          </cell>
          <cell r="M81" t="str">
            <v>PAGO INCENTIVO JULIO-DICIEMBRE 2021, A SERENO  CPN LAS YAYAS ARRIBA  AZUA.</v>
          </cell>
        </row>
        <row r="82">
          <cell r="C82" t="str">
            <v>LUCRECIO PIÑA ALCANTARA</v>
          </cell>
          <cell r="D82" t="str">
            <v>25801</v>
          </cell>
          <cell r="E82">
            <v>44674</v>
          </cell>
          <cell r="L82">
            <v>1251.02</v>
          </cell>
          <cell r="M82" t="str">
            <v>PAGO INCENTIVO JULIO-DICIEMBRE 2021, A SERENO  CPN  GUAYABAL   AZUA.</v>
          </cell>
        </row>
        <row r="83">
          <cell r="C83" t="str">
            <v>MARIA XIOMARA GARCIA</v>
          </cell>
          <cell r="D83" t="str">
            <v>25802</v>
          </cell>
          <cell r="E83">
            <v>44674</v>
          </cell>
          <cell r="L83">
            <v>1176.79</v>
          </cell>
          <cell r="M83" t="str">
            <v>PAGO INCENTIVO JULIO-DICIEMBRE 2021, A CONSERJE  CPN EL SANTA ANA AZUA.</v>
          </cell>
        </row>
        <row r="84">
          <cell r="C84" t="str">
            <v>PEDRO ANTONIO JIMENEZ</v>
          </cell>
          <cell r="D84" t="str">
            <v>25803</v>
          </cell>
          <cell r="E84">
            <v>44674</v>
          </cell>
          <cell r="L84">
            <v>1159.92</v>
          </cell>
          <cell r="M84" t="str">
            <v>PAGO INCENTIVO JULIO-DICIEMBRE 2021, A VIGILANTE  CPN EL SANTA ANA AZUA.</v>
          </cell>
        </row>
        <row r="85">
          <cell r="C85" t="str">
            <v>NICOLE LOPEZ COMA</v>
          </cell>
          <cell r="D85" t="str">
            <v>25804</v>
          </cell>
          <cell r="E85">
            <v>44674</v>
          </cell>
          <cell r="L85">
            <v>1142.05</v>
          </cell>
          <cell r="M85" t="str">
            <v>PAGO INCENTIVO JULIO-DICIEMBRE 2021, A PROMOTORA  CPN VILA OCOA AZUA.</v>
          </cell>
        </row>
        <row r="86">
          <cell r="C86" t="str">
            <v>ANA VELOZ VICENTE</v>
          </cell>
          <cell r="D86" t="str">
            <v>25805</v>
          </cell>
          <cell r="E86">
            <v>44674</v>
          </cell>
          <cell r="L86">
            <v>1085.68</v>
          </cell>
          <cell r="M86" t="str">
            <v>PAGO INCENTIVO JULIO-DICIEMBRE 2021, A CONSEJE  CPN VILA OCOA AZUA.</v>
          </cell>
        </row>
        <row r="87">
          <cell r="C87" t="str">
            <v>JUAN EVANGELISTA RAMIREZ</v>
          </cell>
          <cell r="D87" t="str">
            <v>25806</v>
          </cell>
          <cell r="E87">
            <v>44674</v>
          </cell>
          <cell r="L87">
            <v>1251.02</v>
          </cell>
          <cell r="M87" t="str">
            <v>PAGO INCENTIVO JULIO-DICIEMBRE 2021, A VIGILANTE  CPN VILA OCOA AZUA.</v>
          </cell>
        </row>
        <row r="88">
          <cell r="C88" t="str">
            <v>ELIANNI NATIVIDAD AGUASVIVAS</v>
          </cell>
          <cell r="D88" t="str">
            <v>25807</v>
          </cell>
          <cell r="E88">
            <v>44674</v>
          </cell>
          <cell r="L88">
            <v>1093.58</v>
          </cell>
          <cell r="M88" t="str">
            <v>PAGO INCENTIVO JULIO-DICIEMBRE 2021, A CONSERJE  CPN HATILLO  AZUA.</v>
          </cell>
        </row>
        <row r="89">
          <cell r="C89" t="str">
            <v>RAFAEL DANILO RODRIGUEZ</v>
          </cell>
          <cell r="D89" t="str">
            <v>25808</v>
          </cell>
          <cell r="E89">
            <v>44674</v>
          </cell>
          <cell r="L89">
            <v>1222.78</v>
          </cell>
          <cell r="M89" t="str">
            <v>PAGO INCENTIVO JULIO-DICIEMBRE 2021, A VIGILANTE   CPN HATILLO  AZUA.</v>
          </cell>
        </row>
        <row r="90">
          <cell r="C90" t="str">
            <v>JULIO FLORENTINO FAMILIA</v>
          </cell>
          <cell r="D90" t="str">
            <v>25809</v>
          </cell>
          <cell r="E90">
            <v>44674</v>
          </cell>
          <cell r="L90">
            <v>1261.1500000000001</v>
          </cell>
          <cell r="M90" t="str">
            <v>PAGO INCENTIVO JULIO-DICIEMBRE 2021, A VIGILANTE   CPN  LAS CHARCAS DE  AZUA.</v>
          </cell>
        </row>
        <row r="91">
          <cell r="C91" t="str">
            <v>NOMINA ELECTRONICA</v>
          </cell>
          <cell r="D91" t="str">
            <v>0</v>
          </cell>
          <cell r="E91">
            <v>44676</v>
          </cell>
          <cell r="L91">
            <v>21856.06</v>
          </cell>
          <cell r="M91" t="str">
            <v>PAGO INCENTIVO ELECTRONICO JULIO-DICIEMBRE 2021 EMPLEADOS DE LA REGIONAL DE SALUD EL VALLE</v>
          </cell>
        </row>
        <row r="92">
          <cell r="C92" t="str">
            <v>ANTONIA ROSANNY AGRAMONTE</v>
          </cell>
          <cell r="D92" t="str">
            <v>25810</v>
          </cell>
          <cell r="E92">
            <v>44677</v>
          </cell>
          <cell r="L92">
            <v>938.36</v>
          </cell>
          <cell r="M92" t="str">
            <v>PAGO INCENTIVO JULIO-DICIEMBRE 2021, A CONSERJE   CPN  ARROYO COLORAO AZUA.</v>
          </cell>
        </row>
        <row r="93">
          <cell r="C93" t="str">
            <v>RIGOBERTO RODRIGUEZ</v>
          </cell>
          <cell r="D93" t="str">
            <v>25811</v>
          </cell>
          <cell r="E93">
            <v>44677</v>
          </cell>
          <cell r="L93">
            <v>1335.14</v>
          </cell>
          <cell r="M93" t="str">
            <v>PAGO INCENTIVO JULIO-DICIEMBRE 2021, A SEGURIDAD LAS CHARCAS DE GARBITO SAN JUAN.</v>
          </cell>
        </row>
        <row r="94">
          <cell r="C94" t="str">
            <v>BENAIDA RAMIREZ</v>
          </cell>
          <cell r="D94" t="str">
            <v>25812</v>
          </cell>
          <cell r="E94">
            <v>44677</v>
          </cell>
          <cell r="L94">
            <v>1311.76</v>
          </cell>
          <cell r="M94" t="str">
            <v>PAGO INCENTIVO JULIO-DICIEMBRE 2021, A CONSERJE   CPN  EL CACHEO SAN JUAN</v>
          </cell>
        </row>
        <row r="95">
          <cell r="C95" t="str">
            <v>PASCUAL RODRIGUEZ</v>
          </cell>
          <cell r="D95" t="str">
            <v>25813</v>
          </cell>
          <cell r="E95">
            <v>44677</v>
          </cell>
          <cell r="L95">
            <v>1279.47</v>
          </cell>
          <cell r="M95" t="str">
            <v>PAGO INCENTIVO JULIO-DICIEMBRE 2021, A SEGURIDAD   CPN  EL CACHEO SAN JUAN</v>
          </cell>
        </row>
        <row r="96">
          <cell r="C96" t="str">
            <v>JOSE SANTO RAMIREZ</v>
          </cell>
          <cell r="D96" t="str">
            <v>25814</v>
          </cell>
          <cell r="E96">
            <v>44677</v>
          </cell>
          <cell r="L96">
            <v>1279.47</v>
          </cell>
          <cell r="M96" t="str">
            <v>PAGO INCENTIVO JULIO-DICIEMBRE 2021, A SEGURIDAD   CPN  EL CACHEO SAN JUAN</v>
          </cell>
        </row>
        <row r="97">
          <cell r="C97" t="str">
            <v>AGRIPINA JIMENEZ</v>
          </cell>
          <cell r="D97" t="str">
            <v>25815</v>
          </cell>
          <cell r="E97">
            <v>44677</v>
          </cell>
          <cell r="L97">
            <v>1311.76</v>
          </cell>
          <cell r="M97" t="str">
            <v>PAGO INCENTIVO JULIO-DICIEMBRE 2021, A CONSERJE   CPN LA FLORIDA SAN JUAN</v>
          </cell>
        </row>
        <row r="98">
          <cell r="C98" t="str">
            <v xml:space="preserve">ATENAIDA DE LA ROSA </v>
          </cell>
          <cell r="D98" t="str">
            <v>25816</v>
          </cell>
          <cell r="E98">
            <v>44677</v>
          </cell>
          <cell r="L98">
            <v>1311.76</v>
          </cell>
          <cell r="M98" t="str">
            <v>PAGO INCENTIVO JULIO-DICIEMBRE 2021, A CONSERJE   CPN LA FLORIDA SAN JUAN</v>
          </cell>
        </row>
        <row r="99">
          <cell r="C99" t="str">
            <v>OLIVER CABRERA</v>
          </cell>
          <cell r="D99" t="str">
            <v>25817</v>
          </cell>
          <cell r="E99">
            <v>44677</v>
          </cell>
          <cell r="L99">
            <v>1311.76</v>
          </cell>
          <cell r="M99" t="str">
            <v>PAGO INCENTIVO JULIO-DICIEMBRE 2021, A SERENO   CPN LA FLORIDA SAN JUAN</v>
          </cell>
        </row>
        <row r="100">
          <cell r="C100" t="str">
            <v>JUAN RAMIREZ</v>
          </cell>
          <cell r="D100" t="str">
            <v>25818</v>
          </cell>
          <cell r="E100">
            <v>44677</v>
          </cell>
          <cell r="L100">
            <v>1311.76</v>
          </cell>
          <cell r="M100" t="str">
            <v>PAGO INCENTIVO JULIO-DICIEMBRE 2021, A SERENO   CPN MOGOLLON SAN JUAN</v>
          </cell>
        </row>
        <row r="101">
          <cell r="C101" t="str">
            <v>ANDRES DE LEON</v>
          </cell>
          <cell r="D101" t="str">
            <v>25819</v>
          </cell>
          <cell r="E101">
            <v>44677</v>
          </cell>
          <cell r="L101">
            <v>1313.52</v>
          </cell>
          <cell r="M101" t="str">
            <v>PAGO INCENTIVO JULIO-DICIEMBRE 2021, A SERENO   CPN MOGOLLON SAN JUAN</v>
          </cell>
        </row>
        <row r="102">
          <cell r="C102" t="str">
            <v>MARIANO DE LOS SANTOS</v>
          </cell>
          <cell r="D102" t="str">
            <v>25820</v>
          </cell>
          <cell r="E102">
            <v>44677</v>
          </cell>
          <cell r="L102">
            <v>1313.52</v>
          </cell>
          <cell r="M102" t="str">
            <v>PAGO INCENTIVO JULIO-DICIEMBRE 2021, A JARDINERO   CPN MOGOLLON SAN JUAN</v>
          </cell>
        </row>
        <row r="103">
          <cell r="C103" t="str">
            <v>ALEJANDRO PERES</v>
          </cell>
          <cell r="D103" t="str">
            <v>25821</v>
          </cell>
          <cell r="E103">
            <v>44677</v>
          </cell>
          <cell r="L103">
            <v>1311.76</v>
          </cell>
          <cell r="M103" t="str">
            <v>PAGO INCENTIVO JULIO-DICIEMBRE 2021, A SERENO LOS TRANSFORMADODES. SAN JUAN</v>
          </cell>
        </row>
        <row r="104">
          <cell r="C104" t="str">
            <v>BERTHA MONTERO MONTERO</v>
          </cell>
          <cell r="D104" t="str">
            <v>25822</v>
          </cell>
          <cell r="E104">
            <v>44677</v>
          </cell>
          <cell r="L104">
            <v>1311.76</v>
          </cell>
          <cell r="M104" t="str">
            <v>PAGO INCENTIVO JULIO-DICIEMBRE 2021, A  CONSERJE LOS TRANSFORMADODES. SAN JUAN</v>
          </cell>
        </row>
        <row r="105">
          <cell r="C105" t="str">
            <v>YAELSA MONTERO</v>
          </cell>
          <cell r="D105" t="str">
            <v>25823</v>
          </cell>
          <cell r="E105">
            <v>44677</v>
          </cell>
          <cell r="L105">
            <v>1279.47</v>
          </cell>
          <cell r="M105" t="str">
            <v>PAGO INCENTIVO JULIO-DICIEMBRE 2021, A  CONSERJE UNAP VALLEJUELO . SAN JUAN</v>
          </cell>
        </row>
        <row r="106">
          <cell r="C106" t="str">
            <v>INOCENCIO MONTERO SANCHEZ</v>
          </cell>
          <cell r="D106" t="str">
            <v>25824</v>
          </cell>
          <cell r="E106">
            <v>44677</v>
          </cell>
          <cell r="L106">
            <v>1281.3900000000001</v>
          </cell>
          <cell r="M106" t="str">
            <v>PAGO INCENTIVO JULIO-DICIEMBRE 2021, A SERENO CORBANO NORTE  SAN JUAN</v>
          </cell>
        </row>
        <row r="107">
          <cell r="C107" t="str">
            <v>GREGORIA ALTAGRACIA REYES</v>
          </cell>
          <cell r="D107" t="str">
            <v>25825</v>
          </cell>
          <cell r="E107">
            <v>44677</v>
          </cell>
          <cell r="L107">
            <v>1261.1500000000001</v>
          </cell>
          <cell r="M107" t="str">
            <v>PAGO INCENTIVO JULIO-DICIEMBRE 2021, A  CONSERJE UNAP VALLEJUELO . SAN JUAN</v>
          </cell>
        </row>
        <row r="108">
          <cell r="C108" t="str">
            <v xml:space="preserve">LEONEL DE LOS SANTOS </v>
          </cell>
          <cell r="D108" t="str">
            <v>25826</v>
          </cell>
          <cell r="E108">
            <v>44677</v>
          </cell>
          <cell r="L108">
            <v>1281.3900000000001</v>
          </cell>
          <cell r="M108" t="str">
            <v>PAGO INCENTIVO JULIO-DICIEMBRE 2021, A SERENO CPN LAS CHARCAS DE MARIA NOVA SAN JUAN.</v>
          </cell>
        </row>
        <row r="109">
          <cell r="C109" t="str">
            <v>JORGE LUIS ALCANTARA</v>
          </cell>
          <cell r="D109" t="str">
            <v>25827</v>
          </cell>
          <cell r="E109">
            <v>44677</v>
          </cell>
          <cell r="L109">
            <v>1281.3900000000001</v>
          </cell>
          <cell r="M109" t="str">
            <v>PAGO INCENTIVO JULIO-DICIEMBRE 2021, A JARDINERO CPN PEDRO CORTO SAN JUAN.</v>
          </cell>
        </row>
        <row r="110">
          <cell r="C110" t="str">
            <v>ARELIS FIGUEREO</v>
          </cell>
          <cell r="D110" t="str">
            <v>25828</v>
          </cell>
          <cell r="E110">
            <v>44677</v>
          </cell>
          <cell r="L110">
            <v>1313.52</v>
          </cell>
          <cell r="M110" t="str">
            <v>PAGO INCENTIVO JULIO-DICIEMBRE 2021, A  CONSERJE CPN JINOVA  SAN JUAN</v>
          </cell>
        </row>
        <row r="111">
          <cell r="C111" t="str">
            <v>ELIZABETH PEREZ</v>
          </cell>
          <cell r="D111" t="str">
            <v>25829</v>
          </cell>
          <cell r="E111">
            <v>44677</v>
          </cell>
          <cell r="L111">
            <v>1313.52</v>
          </cell>
          <cell r="M111" t="str">
            <v>PAGO INCENTIVO JULIO-DICIEMBRE 2021, A  PROMOTOTRA  CPN VILLA  LIBERACION SAN JUAN</v>
          </cell>
        </row>
        <row r="112">
          <cell r="C112" t="str">
            <v>MARCIANO SANCHEZ</v>
          </cell>
          <cell r="D112" t="str">
            <v>25830</v>
          </cell>
          <cell r="E112">
            <v>44677</v>
          </cell>
          <cell r="L112">
            <v>1313.52</v>
          </cell>
          <cell r="M112" t="str">
            <v>PAGO INCENTIVO JULIO-DICIEMBRE 2021, A  VIGILANTE  CPN VILLA  LIBERACION SAN JUAN</v>
          </cell>
        </row>
        <row r="113">
          <cell r="C113" t="str">
            <v>RAFAEL RODRIGUEZ</v>
          </cell>
          <cell r="D113" t="str">
            <v>25831</v>
          </cell>
          <cell r="E113">
            <v>44677</v>
          </cell>
          <cell r="L113">
            <v>1313.52</v>
          </cell>
          <cell r="M113" t="str">
            <v>PAGO INCENTIVO JULIO-DICIEMBRE 2021, A SERENO VILLA LIBERACION   SAN JUAN</v>
          </cell>
        </row>
        <row r="114">
          <cell r="C114" t="str">
            <v>JOSHUAR MONTERO</v>
          </cell>
          <cell r="D114" t="str">
            <v>25832</v>
          </cell>
          <cell r="E114">
            <v>44677</v>
          </cell>
          <cell r="L114">
            <v>1313.52</v>
          </cell>
          <cell r="M114" t="str">
            <v>PAGO INCENTIVO JULIO-DICIEMBRE 2021, A PROMOTOR CPN VILLA LIBERACION   SAN JUAN</v>
          </cell>
        </row>
        <row r="115">
          <cell r="C115" t="str">
            <v>RAQUEL SANCHEZ</v>
          </cell>
          <cell r="D115" t="str">
            <v>25833</v>
          </cell>
          <cell r="E115">
            <v>44677</v>
          </cell>
          <cell r="L115">
            <v>1313.52</v>
          </cell>
          <cell r="M115" t="str">
            <v>PAGO INCENTIVO JULIO-DICIEMBRE 2021, A PROMOTOR CPN MIRADOR NORTE    SAN JUAN</v>
          </cell>
        </row>
        <row r="116">
          <cell r="C116" t="str">
            <v>SANTO VALDEZ</v>
          </cell>
          <cell r="D116" t="str">
            <v>25834</v>
          </cell>
          <cell r="E116">
            <v>44677</v>
          </cell>
          <cell r="L116">
            <v>1311.76</v>
          </cell>
          <cell r="M116" t="str">
            <v>PAGO INCENTIVO JULIO-DICIEMBRE 2021, A  VIGILANTE  CPN HATO NUEVO SAN JUAN</v>
          </cell>
        </row>
        <row r="117">
          <cell r="C117" t="str">
            <v xml:space="preserve">LUZ ELIANNA BAEZ MORA </v>
          </cell>
          <cell r="D117" t="str">
            <v>25835</v>
          </cell>
          <cell r="E117">
            <v>44677</v>
          </cell>
          <cell r="L117">
            <v>1311.76</v>
          </cell>
          <cell r="M117" t="str">
            <v>PAGO INCENTIVO JULIO-DICIEMBRE 2021, A  CONSERJE   CPN HATO NUEVO SAN JUAN</v>
          </cell>
        </row>
        <row r="118">
          <cell r="C118" t="str">
            <v xml:space="preserve">MIGUELINA HERRERA </v>
          </cell>
          <cell r="D118" t="str">
            <v>25836</v>
          </cell>
          <cell r="E118">
            <v>44677</v>
          </cell>
          <cell r="L118">
            <v>925.54</v>
          </cell>
          <cell r="M118" t="str">
            <v>PAGO INCENTIVO JULIO-DICIEMBRE 2021, A  CONSERJE  UNAP LA COLONIA SAN JUAN</v>
          </cell>
        </row>
        <row r="119">
          <cell r="C119" t="str">
            <v>DARIO ROA HERRERA</v>
          </cell>
          <cell r="D119" t="str">
            <v>25837</v>
          </cell>
          <cell r="E119">
            <v>44677</v>
          </cell>
          <cell r="L119">
            <v>925.54</v>
          </cell>
          <cell r="M119" t="str">
            <v>PAGO INCENTIVO JULIO-DICIEMBRE 2021, A  SERENO  UNAP LA COLONIA SAN JUAN</v>
          </cell>
        </row>
        <row r="120">
          <cell r="C120" t="str">
            <v>PEDRO OTAÑO</v>
          </cell>
          <cell r="D120" t="str">
            <v>25838</v>
          </cell>
          <cell r="E120">
            <v>44677</v>
          </cell>
          <cell r="L120">
            <v>947.81</v>
          </cell>
          <cell r="M120" t="str">
            <v>PAGO INCENTIVO JULIO-DICIEMBRE 2021, A  SERENO  UNAP LA COLONIA SAN JUAN</v>
          </cell>
        </row>
        <row r="121">
          <cell r="C121" t="str">
            <v>ELIZABEHT GUZMAN</v>
          </cell>
          <cell r="D121" t="str">
            <v>25839</v>
          </cell>
          <cell r="E121">
            <v>44677</v>
          </cell>
          <cell r="L121">
            <v>3058.5</v>
          </cell>
          <cell r="M121" t="str">
            <v>PAGO INCENTIVO JULIO-DICIEMBRE 2021, A  AUXILIAR DE ENFERMERIA   UNAP  EL JOVITO SAN JUAN.</v>
          </cell>
        </row>
        <row r="122">
          <cell r="C122" t="str">
            <v>BOLIVAR MONTERO</v>
          </cell>
          <cell r="D122" t="str">
            <v>25840</v>
          </cell>
          <cell r="E122">
            <v>44677</v>
          </cell>
          <cell r="L122">
            <v>1318.98</v>
          </cell>
          <cell r="M122" t="str">
            <v>PAGO INCENTIVO JULIO-DICIEMBRE 2021, A  SERENO  UNAP JORJILLO SAN JUAN</v>
          </cell>
        </row>
        <row r="123">
          <cell r="C123" t="str">
            <v>CARLOS ALEXANDER TERRERO</v>
          </cell>
          <cell r="D123" t="str">
            <v>25841</v>
          </cell>
          <cell r="E123">
            <v>44677</v>
          </cell>
          <cell r="L123">
            <v>1274.44</v>
          </cell>
          <cell r="M123" t="str">
            <v>PAGO INCENTIVO JULIO-DICIEMBRE 2021, A  SERENO  UNAP BATISTA SAN JUAN</v>
          </cell>
        </row>
        <row r="124">
          <cell r="C124" t="str">
            <v>MARIA MENDEZ</v>
          </cell>
          <cell r="D124" t="str">
            <v>25842</v>
          </cell>
          <cell r="E124">
            <v>44677</v>
          </cell>
          <cell r="L124">
            <v>932.96</v>
          </cell>
          <cell r="M124" t="str">
            <v>PAGO INCENTIVO JULIO-DICIEMBRE 2021, A  CONSERJE  UNAP BATISTA SAN JUAN</v>
          </cell>
        </row>
        <row r="125">
          <cell r="C125" t="str">
            <v>VICTORIA RODRIGUEZ</v>
          </cell>
          <cell r="D125" t="str">
            <v>25843</v>
          </cell>
          <cell r="E125">
            <v>44677</v>
          </cell>
          <cell r="L125">
            <v>1274.44</v>
          </cell>
          <cell r="M125" t="str">
            <v>PAGO INCENTIVO JULIO-DICIEMBRE 2021, A  CONSERJE  UNAP LA NAVAJA SAN JUAN</v>
          </cell>
        </row>
        <row r="126">
          <cell r="C126" t="str">
            <v>MARCIA MONTERO</v>
          </cell>
          <cell r="D126" t="str">
            <v>25844</v>
          </cell>
          <cell r="E126">
            <v>44677</v>
          </cell>
          <cell r="L126">
            <v>1296.71</v>
          </cell>
          <cell r="M126" t="str">
            <v>PAGO INCENTIVO JULIO-DICIEMBRE 2021, A  CONSERJE  UNAP JUAN SANTIAGO  SAN JUAN</v>
          </cell>
        </row>
        <row r="127">
          <cell r="C127" t="str">
            <v>FELIZ MORETA</v>
          </cell>
          <cell r="D127" t="str">
            <v>25845</v>
          </cell>
          <cell r="E127">
            <v>44677</v>
          </cell>
          <cell r="L127">
            <v>1311.76</v>
          </cell>
          <cell r="M127" t="str">
            <v>PAGO INCENTIVO JULIO-DICIEMBRE 2021, A  SERENO  CPN POTROSO ELIAS PIÑA.</v>
          </cell>
        </row>
        <row r="128">
          <cell r="C128" t="str">
            <v>MARIA LUCIA RAMON</v>
          </cell>
          <cell r="D128" t="str">
            <v>25846</v>
          </cell>
          <cell r="E128">
            <v>44677</v>
          </cell>
          <cell r="L128">
            <v>1311.76</v>
          </cell>
          <cell r="M128" t="str">
            <v>PAGO INCENTIVO JULIO-DICIEMBRE 2021, A  CONSERJE  CPN POTROSO ELIAS PIÑA.</v>
          </cell>
        </row>
        <row r="129">
          <cell r="C129" t="str">
            <v xml:space="preserve">ELVIN DE LA ROSA </v>
          </cell>
          <cell r="D129" t="str">
            <v>25847</v>
          </cell>
          <cell r="E129">
            <v>44677</v>
          </cell>
          <cell r="L129">
            <v>1311.76</v>
          </cell>
          <cell r="M129" t="str">
            <v>PAGO INCENTIVO JULIO-DICIEMBRE 2021, A  SERENO  CPN SABANA CRUZ ELIAS PIÑA.</v>
          </cell>
        </row>
        <row r="130">
          <cell r="C130" t="str">
            <v>ANA IRDA RAMIREZ</v>
          </cell>
          <cell r="D130" t="str">
            <v>25848</v>
          </cell>
          <cell r="E130">
            <v>44677</v>
          </cell>
          <cell r="L130">
            <v>3018.44</v>
          </cell>
          <cell r="M130" t="str">
            <v>PAGO INCENTIVO JULIO-DICIEMBRE 2021, A  AUXILIAR DE ENFERMERIA  ELIAS PIÑA.</v>
          </cell>
        </row>
        <row r="131">
          <cell r="C131" t="str">
            <v>LIDIA RAMIREZ</v>
          </cell>
          <cell r="D131" t="str">
            <v>25849</v>
          </cell>
          <cell r="E131">
            <v>44677</v>
          </cell>
          <cell r="L131">
            <v>1271.27</v>
          </cell>
          <cell r="M131" t="str">
            <v>PAGO INCENTIVO JULIO-DICIEMBRE 2021, A  CONSERJE  UNAP ROSA LA PIEDRA ELIAS PIÑA.</v>
          </cell>
        </row>
        <row r="132">
          <cell r="C132" t="str">
            <v>NARCISO MARTINEZ</v>
          </cell>
          <cell r="D132" t="str">
            <v>25850</v>
          </cell>
          <cell r="E132">
            <v>44677</v>
          </cell>
          <cell r="L132">
            <v>1313.4</v>
          </cell>
          <cell r="M132" t="str">
            <v>PAGO INCENTIVO JULIO-DICIEMBRE 2021, A  AYUDANTE DE MERCACIA OFICINA REGIONAL VI TRANSPORTACION SAN JUAN.</v>
          </cell>
        </row>
        <row r="133">
          <cell r="C133" t="str">
            <v>FRANCISCO VIVIOSO</v>
          </cell>
          <cell r="D133" t="str">
            <v>25851</v>
          </cell>
          <cell r="E133">
            <v>44677</v>
          </cell>
          <cell r="L133">
            <v>6474.28</v>
          </cell>
          <cell r="M133" t="str">
            <v>PAGO INCENTIVO JULIO-DICIEMBRE 2021, A  ENCARGADO  DE INSFRAESTRUCTURA OFICINA REGIONAL VI TRANSPORTACION SAN JUAN.</v>
          </cell>
        </row>
        <row r="134">
          <cell r="C134" t="str">
            <v xml:space="preserve">JULIO CESAR ENCARNACION </v>
          </cell>
          <cell r="D134" t="str">
            <v>25852</v>
          </cell>
          <cell r="E134">
            <v>44677</v>
          </cell>
          <cell r="L134">
            <v>1294.8599999999999</v>
          </cell>
          <cell r="M134" t="str">
            <v>PAGO INCENTIVO JULIO-DICIEMBRE 2021, A  ENCARGADO  DE REDES SOCIALES OFICINA REGIONAL VI AREA TECNICA  SAN JUAN.</v>
          </cell>
        </row>
        <row r="135">
          <cell r="C135" t="str">
            <v>MANUEL ANTONIO DE LOS SANTOS</v>
          </cell>
          <cell r="D135" t="str">
            <v>25853</v>
          </cell>
          <cell r="E135">
            <v>44677</v>
          </cell>
          <cell r="L135">
            <v>980.95</v>
          </cell>
          <cell r="M135" t="str">
            <v>PAGO INCENTIVO JULIO-DICIEMBRE 2021, A  EBANISTA GERENCIA DE AREA I AZUA</v>
          </cell>
        </row>
        <row r="136">
          <cell r="C136" t="str">
            <v>ARIEL PEREZ REYES</v>
          </cell>
          <cell r="D136" t="str">
            <v>25854</v>
          </cell>
          <cell r="E136">
            <v>44677</v>
          </cell>
          <cell r="L136">
            <v>1294.8599999999999</v>
          </cell>
          <cell r="M136" t="str">
            <v>PAGO INCENTIVO JULIO-DICIEMBRE 2021, A  MENSAJERO ZONA 12 SAN JUAN.</v>
          </cell>
        </row>
        <row r="137">
          <cell r="C137" t="str">
            <v>EZEQUIER MONTERO</v>
          </cell>
          <cell r="D137" t="str">
            <v>25855</v>
          </cell>
          <cell r="E137">
            <v>44677</v>
          </cell>
          <cell r="L137">
            <v>1372.55</v>
          </cell>
          <cell r="M137" t="str">
            <v>PAGO INCENTIVO JULIO-DICIEMBRE 2021, A SERENO GERENCIA DE REA II SAN JUAN.</v>
          </cell>
        </row>
        <row r="138">
          <cell r="C138" t="str">
            <v>GURBER MEDINA</v>
          </cell>
          <cell r="D138" t="str">
            <v>25856</v>
          </cell>
          <cell r="E138">
            <v>44677</v>
          </cell>
          <cell r="L138">
            <v>2971.31</v>
          </cell>
          <cell r="M138" t="str">
            <v>PAGO INCENTIVO JULIO-DICIEMBRE 2021, A CHOFER  GERENCIA DE REA II SAN JUAN.</v>
          </cell>
        </row>
        <row r="139">
          <cell r="C139" t="str">
            <v>DIONISIS MARIEL MERAN PEÑA</v>
          </cell>
          <cell r="D139" t="str">
            <v>25857</v>
          </cell>
          <cell r="E139">
            <v>44677</v>
          </cell>
          <cell r="L139">
            <v>1500</v>
          </cell>
          <cell r="M139" t="str">
            <v>PAGO TRANSPORTE A PACIENTE DEL PROGRAMA DE TB PARA CITA EN SANTO DOMINGO, VER ANEXO.</v>
          </cell>
        </row>
        <row r="140">
          <cell r="C140" t="str">
            <v>AUSBERT MULTISERVICE, SRL.</v>
          </cell>
          <cell r="D140" t="str">
            <v>26438505556</v>
          </cell>
          <cell r="E140">
            <v>44677</v>
          </cell>
          <cell r="L140">
            <v>84601.57</v>
          </cell>
          <cell r="M140" t="str">
            <v>COMPRA DE INSUMOS DE TECNOLOGIA PARA USO EN LA REGIONAL DE SALUD, UNIDADES DE ATENCION PRIMARIA(CPN) CENTRO DIAGNOSTICOS Y GERENCIAS DE AREA.</v>
          </cell>
        </row>
        <row r="141">
          <cell r="C141" t="str">
            <v>CLARO</v>
          </cell>
          <cell r="D141" t="str">
            <v>26450512310</v>
          </cell>
          <cell r="E141">
            <v>44678</v>
          </cell>
          <cell r="L141">
            <v>38774.370000000003</v>
          </cell>
          <cell r="M141" t="str">
            <v>PAGO SERVICIO TELEFONICO OFICINA REGIONAL, RECURSOS HUMANOS, CENTRO D. LAS MATAS Y CENTRAL TELEFONICA.</v>
          </cell>
        </row>
        <row r="142">
          <cell r="C142" t="str">
            <v>CLARO</v>
          </cell>
          <cell r="D142" t="str">
            <v>26450547711</v>
          </cell>
          <cell r="E142">
            <v>44678</v>
          </cell>
          <cell r="L142">
            <v>2612.5300000000002</v>
          </cell>
          <cell r="M142" t="str">
            <v>PAGO SERVICIO DE INTERNET CPN LA BOMBITA AZUA.</v>
          </cell>
        </row>
        <row r="143">
          <cell r="C143" t="str">
            <v>CLARO</v>
          </cell>
          <cell r="D143" t="str">
            <v>26450577259</v>
          </cell>
          <cell r="E143">
            <v>44678</v>
          </cell>
          <cell r="L143">
            <v>5115.6099999999997</v>
          </cell>
          <cell r="M143" t="str">
            <v>PAGO SERVICIO DE INTERNET OFICINA REGIONAL.</v>
          </cell>
        </row>
        <row r="144">
          <cell r="C144" t="str">
            <v>CLARO</v>
          </cell>
          <cell r="D144" t="str">
            <v>26450615392</v>
          </cell>
          <cell r="E144">
            <v>44678</v>
          </cell>
          <cell r="L144">
            <v>6020.72</v>
          </cell>
          <cell r="M144" t="str">
            <v>PAGO SERVICIO TELEFONICO  CENTRO DIAGNOSTICO SAN JUAN.</v>
          </cell>
        </row>
        <row r="145">
          <cell r="C145" t="str">
            <v>CLARO</v>
          </cell>
          <cell r="D145" t="str">
            <v>26450644388</v>
          </cell>
          <cell r="E145">
            <v>44678</v>
          </cell>
          <cell r="L145">
            <v>4602</v>
          </cell>
          <cell r="M145" t="str">
            <v>PAGO SERVICIO TELEFONICO ALMACEN DE MEDICAMNTOS Y GERENCIA DE AREA II.</v>
          </cell>
        </row>
        <row r="146">
          <cell r="C146" t="str">
            <v>CLARO</v>
          </cell>
          <cell r="D146" t="str">
            <v>26450678726</v>
          </cell>
          <cell r="E146">
            <v>44678</v>
          </cell>
          <cell r="L146">
            <v>5177.87</v>
          </cell>
          <cell r="M146" t="str">
            <v>PAGO SERVICIO TELEFONICO  GERENCIA DE AREA I. AZUA.</v>
          </cell>
        </row>
        <row r="147">
          <cell r="C147" t="str">
            <v>CLARO</v>
          </cell>
          <cell r="D147" t="str">
            <v>26450708764</v>
          </cell>
          <cell r="E147">
            <v>44678</v>
          </cell>
          <cell r="L147">
            <v>2605.34</v>
          </cell>
          <cell r="M147" t="str">
            <v>PAGO SERVICIO DE INTERNET EL CERCADO Y EMERGENCIA Y DESASTRE.</v>
          </cell>
        </row>
        <row r="148">
          <cell r="C148" t="str">
            <v>CLARO</v>
          </cell>
          <cell r="D148" t="str">
            <v>26450734407</v>
          </cell>
          <cell r="E148">
            <v>44678</v>
          </cell>
          <cell r="L148">
            <v>1302.67</v>
          </cell>
          <cell r="M148" t="str">
            <v>PAGO SERVICIO DE INTERNET ANALISTA DE CALIDAD.</v>
          </cell>
        </row>
        <row r="149">
          <cell r="C149" t="str">
            <v>CLARO</v>
          </cell>
          <cell r="D149" t="str">
            <v>26450756414</v>
          </cell>
          <cell r="E149">
            <v>44678</v>
          </cell>
          <cell r="L149">
            <v>11724.03</v>
          </cell>
          <cell r="M149" t="str">
            <v>ROUTER INALAMBRICOS VARIA UNIDADES DIFERNTES ESTABLECIMIENTOS, VER ANEXO</v>
          </cell>
        </row>
        <row r="150">
          <cell r="C150" t="str">
            <v>CLARO</v>
          </cell>
          <cell r="D150" t="str">
            <v>26450774944</v>
          </cell>
          <cell r="E150">
            <v>44678</v>
          </cell>
          <cell r="L150">
            <v>8267.7999999999993</v>
          </cell>
          <cell r="M150" t="str">
            <v>PAGO SERVICIO TELEFONICO  CENTRO DIAGNOSTICO AZUA.</v>
          </cell>
        </row>
        <row r="151">
          <cell r="C151" t="str">
            <v>CLARO</v>
          </cell>
          <cell r="D151" t="str">
            <v>26450873929</v>
          </cell>
          <cell r="E151">
            <v>44678</v>
          </cell>
          <cell r="L151">
            <v>107010.07</v>
          </cell>
          <cell r="M151" t="str">
            <v>PAGO SERVICIO TELEFONICO DE FLOTA.</v>
          </cell>
        </row>
        <row r="152">
          <cell r="C152" t="str">
            <v>EDESUR</v>
          </cell>
          <cell r="D152" t="str">
            <v>16511473</v>
          </cell>
          <cell r="E152">
            <v>44678</v>
          </cell>
          <cell r="L152">
            <v>6579.2</v>
          </cell>
          <cell r="M152" t="str">
            <v>PAGO SERVICIO ENERGETICO GERENCIA DE AREA II AZUA</v>
          </cell>
        </row>
        <row r="153">
          <cell r="C153" t="str">
            <v>EDESUR</v>
          </cell>
          <cell r="D153" t="str">
            <v>16511507</v>
          </cell>
          <cell r="E153">
            <v>44678</v>
          </cell>
          <cell r="L153">
            <v>32932.129999999997</v>
          </cell>
          <cell r="M153" t="str">
            <v>PAGO SERVICIO ENERGETICO ALMACEN DE MEDICAMENTOS</v>
          </cell>
        </row>
        <row r="154">
          <cell r="C154" t="str">
            <v>EDESUR</v>
          </cell>
          <cell r="D154" t="str">
            <v>16511544</v>
          </cell>
          <cell r="E154">
            <v>44678</v>
          </cell>
          <cell r="L154">
            <v>1490.92</v>
          </cell>
          <cell r="M154" t="str">
            <v>PAGO SERVICIO ENERGETICO UNAP MIRADOR NORTE.</v>
          </cell>
        </row>
        <row r="155">
          <cell r="C155" t="str">
            <v>EDESUR</v>
          </cell>
          <cell r="D155" t="str">
            <v>16511594</v>
          </cell>
          <cell r="E155">
            <v>44678</v>
          </cell>
          <cell r="L155">
            <v>386.95</v>
          </cell>
          <cell r="M155" t="str">
            <v>PAGO SERVICIO ENERGETICO UNAP LOS CARTONES.</v>
          </cell>
        </row>
        <row r="156">
          <cell r="C156" t="str">
            <v>EDESUR</v>
          </cell>
          <cell r="D156" t="str">
            <v>16511681</v>
          </cell>
          <cell r="E156">
            <v>44678</v>
          </cell>
          <cell r="L156">
            <v>1518.98</v>
          </cell>
          <cell r="M156" t="str">
            <v>PAGO SERVICIO ENERGETICO UNAP VILLA OCOA.</v>
          </cell>
        </row>
        <row r="157">
          <cell r="C157" t="str">
            <v>EDESUR</v>
          </cell>
          <cell r="D157" t="str">
            <v>16511757</v>
          </cell>
          <cell r="E157">
            <v>44678</v>
          </cell>
          <cell r="L157">
            <v>812.24</v>
          </cell>
          <cell r="M157" t="str">
            <v>PAGO SERVICIO ENERGETICO UNAP LA CUCHILLA.</v>
          </cell>
        </row>
        <row r="158">
          <cell r="C158" t="str">
            <v>EDESUR</v>
          </cell>
          <cell r="D158" t="str">
            <v>16511807</v>
          </cell>
          <cell r="E158">
            <v>44678</v>
          </cell>
          <cell r="L158">
            <v>680.64</v>
          </cell>
          <cell r="M158" t="str">
            <v>PAGO SERVICIO ENERGETICO UNAP SANTA ANA.</v>
          </cell>
        </row>
        <row r="159">
          <cell r="C159" t="str">
            <v>EDESUR</v>
          </cell>
          <cell r="D159" t="str">
            <v>16511852</v>
          </cell>
          <cell r="E159">
            <v>44678</v>
          </cell>
          <cell r="L159">
            <v>84.45</v>
          </cell>
          <cell r="M159" t="str">
            <v>PAGO SERVICIO ENERGETICO UNAP LAS YAYAS DE VIAJAMA.</v>
          </cell>
        </row>
        <row r="160">
          <cell r="C160" t="str">
            <v>EDESUR</v>
          </cell>
          <cell r="D160" t="str">
            <v>16511887</v>
          </cell>
          <cell r="E160">
            <v>44678</v>
          </cell>
          <cell r="L160">
            <v>1059.92</v>
          </cell>
          <cell r="M160" t="str">
            <v>PAGO SERVICIO ENERGETICO UNAP LOS PARCELEROS.</v>
          </cell>
        </row>
        <row r="161">
          <cell r="C161" t="str">
            <v>EDESUR</v>
          </cell>
          <cell r="D161" t="str">
            <v>16511935</v>
          </cell>
          <cell r="E161">
            <v>44678</v>
          </cell>
          <cell r="L161">
            <v>199.4</v>
          </cell>
          <cell r="M161" t="str">
            <v>PAGO SERVICIO ENERGETICO UNAP EL JOVITO.</v>
          </cell>
        </row>
        <row r="162">
          <cell r="C162" t="str">
            <v>NULO</v>
          </cell>
          <cell r="D162" t="str">
            <v>25858</v>
          </cell>
          <cell r="E162">
            <v>44679</v>
          </cell>
          <cell r="L162">
            <v>0</v>
          </cell>
          <cell r="M162" t="str">
            <v>NULO</v>
          </cell>
        </row>
        <row r="163">
          <cell r="C163" t="str">
            <v>ROBERTO LORENZO ENCARNACION</v>
          </cell>
          <cell r="D163" t="str">
            <v>25859</v>
          </cell>
          <cell r="E163">
            <v>44680</v>
          </cell>
          <cell r="L163">
            <v>25554.28</v>
          </cell>
          <cell r="M163" t="str">
            <v>PAGO FACTURAS NO.B1500000002 Y 03 DE COMPUTADORA LAPTOP DELL3150 PARA USO DEN CD. Y REPARACION DE EQUIPO( BACKUPS, MONITOREO DE RED INSTALACIO Y REP. DE SWITCHES EN H DR, ALEJANDO CABRAL. ENTRE OTRO</v>
          </cell>
        </row>
        <row r="164">
          <cell r="C164" t="str">
            <v>ARIEL PEREZ REYES</v>
          </cell>
          <cell r="D164" t="str">
            <v>25860</v>
          </cell>
          <cell r="E164">
            <v>44680</v>
          </cell>
          <cell r="L164">
            <v>5000</v>
          </cell>
          <cell r="M164" t="str">
            <v>PAGO CORRESPONDIENTE AL MES DE ABRIL 2022, A MENSAJERO CPN ZONA EL CERCADO SAN JUAN.</v>
          </cell>
        </row>
        <row r="165">
          <cell r="C165" t="str">
            <v xml:space="preserve">ARELIS FIGUERERO </v>
          </cell>
          <cell r="D165" t="str">
            <v>25861</v>
          </cell>
          <cell r="E165">
            <v>44680</v>
          </cell>
          <cell r="L165">
            <v>5000</v>
          </cell>
          <cell r="M165" t="str">
            <v>PAGO CORRESPONDIENTE AL MES DE ABRIL 2022, A CONSERJE UNAP JINOVA   SAN JUAN.</v>
          </cell>
        </row>
        <row r="166">
          <cell r="C166" t="str">
            <v>ANGELA OLIVO MONTERO</v>
          </cell>
          <cell r="D166" t="str">
            <v>25862</v>
          </cell>
          <cell r="E166">
            <v>44680</v>
          </cell>
          <cell r="L166">
            <v>5000</v>
          </cell>
          <cell r="M166" t="str">
            <v>PAGO CORRESPONDIENTE AL MES DE ABRIL 2022, A CONSERJE CPN VALLEJUELO    SAN JUAN.</v>
          </cell>
        </row>
        <row r="167">
          <cell r="C167" t="str">
            <v xml:space="preserve">ANTONIO DE LOS SANTOS </v>
          </cell>
          <cell r="D167" t="str">
            <v>25863</v>
          </cell>
          <cell r="E167">
            <v>44680</v>
          </cell>
          <cell r="L167">
            <v>5000</v>
          </cell>
          <cell r="M167" t="str">
            <v>PAGO CORRESPONDIENTE AL MES DE ABRIL 2022, A VIGILANTE  CPN VILLA CORAZON AZUA.</v>
          </cell>
        </row>
        <row r="168">
          <cell r="C168" t="str">
            <v>ANTONIA ROSANNY AGRAMONTE PUJOLS</v>
          </cell>
          <cell r="D168" t="str">
            <v>25864</v>
          </cell>
          <cell r="E168">
            <v>44680</v>
          </cell>
          <cell r="L168">
            <v>5000</v>
          </cell>
          <cell r="M168" t="str">
            <v>PAGO CORRESPONDIENTE AL MES DE ABRIL 2022, A CONSERJE UNAP ARROYO COLORADO AZUA.</v>
          </cell>
        </row>
        <row r="169">
          <cell r="C169" t="str">
            <v xml:space="preserve">ANYI PAOLA QUEZASA AYBAR </v>
          </cell>
          <cell r="D169" t="str">
            <v>25865</v>
          </cell>
          <cell r="E169">
            <v>44680</v>
          </cell>
          <cell r="L169">
            <v>10000</v>
          </cell>
          <cell r="M169" t="str">
            <v>PAGO CORRESPONDIENTE AL MES DE ABRIL 2022, A  DIGITADORA ZONA XII OFICNA EL CERCADO SAN JUAN.</v>
          </cell>
        </row>
        <row r="170">
          <cell r="C170" t="str">
            <v>ANDERXON RICARDO LIMIER SUERO</v>
          </cell>
          <cell r="D170" t="str">
            <v>25866</v>
          </cell>
          <cell r="E170">
            <v>44680</v>
          </cell>
          <cell r="L170">
            <v>20000</v>
          </cell>
          <cell r="M170" t="str">
            <v>PAGO CORRESPONDIENTE AL MES DE ABRIL 2022, A  MECANICO OFICINA REGIONAL VI SALUD EL VALLE SAN JUAN.</v>
          </cell>
        </row>
        <row r="171">
          <cell r="C171" t="str">
            <v>BOLIVAR MONTERO</v>
          </cell>
          <cell r="D171" t="str">
            <v>25867</v>
          </cell>
          <cell r="E171">
            <v>44680</v>
          </cell>
          <cell r="L171">
            <v>10000</v>
          </cell>
          <cell r="M171" t="str">
            <v>PAGO CORRESPONDIENTE AL MES DE ABRIL 2022, A SERENO CPN JORGIJO  SAN JUAN.</v>
          </cell>
        </row>
        <row r="172">
          <cell r="C172" t="str">
            <v>BREIDY RAMIREZ</v>
          </cell>
          <cell r="D172" t="str">
            <v>25868</v>
          </cell>
          <cell r="E172">
            <v>44680</v>
          </cell>
          <cell r="L172">
            <v>6000</v>
          </cell>
          <cell r="M172" t="str">
            <v>PAGO CORRESPONDIENTE AL MES DE ABRIL 2022, A ENC. DE MANTENIMIENTO DE VEHICULOS OFICINA REGIONAL  SAN JUAN.</v>
          </cell>
        </row>
        <row r="173">
          <cell r="C173" t="str">
            <v>CARLOS PEREZ</v>
          </cell>
          <cell r="D173" t="str">
            <v>25869</v>
          </cell>
          <cell r="E173">
            <v>44680</v>
          </cell>
          <cell r="L173">
            <v>5000</v>
          </cell>
          <cell r="M173" t="str">
            <v>PAGO CORRESPONDIENTE AL MES DE ABRIL 2022, A VIGILANTE  CPN VILLA CORAZON AZUA.</v>
          </cell>
        </row>
        <row r="174">
          <cell r="C174" t="str">
            <v>CARLOS AUGUSTO VICIOSO</v>
          </cell>
          <cell r="D174" t="str">
            <v>25870</v>
          </cell>
          <cell r="E174">
            <v>44680</v>
          </cell>
          <cell r="L174">
            <v>10000</v>
          </cell>
          <cell r="M174" t="str">
            <v>PAGO CORRESPONDIENTE AL MES DE ABRIL 2022, A VIGILANTE  CPN EL LLANO ELIAS PIÑA.</v>
          </cell>
        </row>
        <row r="175">
          <cell r="C175" t="str">
            <v>CARMEN RAMIREZ</v>
          </cell>
          <cell r="D175" t="str">
            <v>25871</v>
          </cell>
          <cell r="E175">
            <v>44680</v>
          </cell>
          <cell r="L175">
            <v>5000</v>
          </cell>
          <cell r="M175" t="str">
            <v>PAGO CORRESPONDIENTE AL MES DE ABRIL 2022, A CONSERJE CPN VILLA CORAZON DE JESUS AZUA.</v>
          </cell>
        </row>
        <row r="176">
          <cell r="C176" t="str">
            <v xml:space="preserve">CRISTINO DE LEON PIÑA </v>
          </cell>
          <cell r="D176" t="str">
            <v>25872</v>
          </cell>
          <cell r="E176">
            <v>44680</v>
          </cell>
          <cell r="L176">
            <v>5000</v>
          </cell>
          <cell r="M176" t="str">
            <v>PAGO CORRESPONDIENTE AL MES DE ABRIL 2022, A VIGILANTE  CPN HINGEÑITO SAN JUAN.</v>
          </cell>
        </row>
        <row r="177">
          <cell r="C177" t="str">
            <v>CRSTEL DEL MILAGROS CARRASCO</v>
          </cell>
          <cell r="D177" t="str">
            <v>25873</v>
          </cell>
          <cell r="E177">
            <v>44680</v>
          </cell>
          <cell r="L177">
            <v>10000</v>
          </cell>
          <cell r="M177" t="str">
            <v>PAGO CORRESPONDIENTE AL MES DE ABRIL 2022, A  DIGITADORA GERENCIA DE AREA II AZUA. SAN JUAN.</v>
          </cell>
        </row>
        <row r="178">
          <cell r="C178" t="str">
            <v>CRISTINA EUFRACIA RODRIGUEZ</v>
          </cell>
          <cell r="D178" t="str">
            <v>25874</v>
          </cell>
          <cell r="E178">
            <v>44680</v>
          </cell>
          <cell r="L178">
            <v>5000</v>
          </cell>
          <cell r="M178" t="str">
            <v>PAGO CORRESPONDIENTE AL MES DE ABRIL 2022, A CONSERJE CPN VILLA OCOA AZUA.</v>
          </cell>
        </row>
        <row r="179">
          <cell r="C179" t="str">
            <v xml:space="preserve">CLAUDIO CASTILLO </v>
          </cell>
          <cell r="D179" t="str">
            <v>25875</v>
          </cell>
          <cell r="E179">
            <v>44680</v>
          </cell>
          <cell r="L179">
            <v>5300</v>
          </cell>
          <cell r="M179" t="str">
            <v>PAGO CORRESPONDIENTE AL MES DE ABRIL 2022, A VIGILANTE  CPN LA GUAMA.</v>
          </cell>
        </row>
        <row r="180">
          <cell r="C180" t="str">
            <v>ELSA MARGARITA BRITO</v>
          </cell>
          <cell r="D180" t="str">
            <v>25876</v>
          </cell>
          <cell r="E180">
            <v>44680</v>
          </cell>
          <cell r="L180">
            <v>20000</v>
          </cell>
          <cell r="M180" t="str">
            <v>PAGO CORRESPONDIENTE AL MES DE ABRIL 2022, A BIOANALISTA CENTRO DIAGNOSTICO AZUA.</v>
          </cell>
        </row>
        <row r="181">
          <cell r="C181" t="str">
            <v>ESTEFANIA NOVA</v>
          </cell>
          <cell r="D181" t="str">
            <v>25877</v>
          </cell>
          <cell r="E181">
            <v>44680</v>
          </cell>
          <cell r="L181">
            <v>5000</v>
          </cell>
          <cell r="M181" t="str">
            <v>PAGO CORRESPONDIENTE AL MES DE ABRIL 2022, A CONSERJE CPN PUEBLO VIEJO  AZUA.</v>
          </cell>
        </row>
        <row r="182">
          <cell r="C182" t="str">
            <v xml:space="preserve">EZEQUIER MONTERO </v>
          </cell>
          <cell r="D182" t="str">
            <v>25878</v>
          </cell>
          <cell r="E182">
            <v>44680</v>
          </cell>
          <cell r="L182">
            <v>10000</v>
          </cell>
          <cell r="M182" t="str">
            <v>PAGO CORRESPONDIENTE AL MES DE ABRIL 2022, A VIGILANTE  ALMACENES DE MEDICAMENTOS SAN JUAN..</v>
          </cell>
        </row>
        <row r="183">
          <cell r="C183" t="str">
            <v>FAUSTO MONTERO</v>
          </cell>
          <cell r="D183" t="str">
            <v>25879</v>
          </cell>
          <cell r="E183">
            <v>44680</v>
          </cell>
          <cell r="L183">
            <v>8000</v>
          </cell>
          <cell r="M183" t="str">
            <v>PAGO CORRESPONDIENTE AL MES DE ABRIL 2022, A VIGILANTE CPN MIRADOR NORTE  SAN JUAN..</v>
          </cell>
        </row>
        <row r="184">
          <cell r="C184" t="str">
            <v>FELICITO PEREZ</v>
          </cell>
          <cell r="D184" t="str">
            <v>25880</v>
          </cell>
          <cell r="E184">
            <v>44680</v>
          </cell>
          <cell r="L184">
            <v>5000</v>
          </cell>
          <cell r="M184" t="str">
            <v>PAGO CORRESPONDIENTE AL MES DE ABRIL 2022, A VIGILANTE CPN LOS JOVILLOS AZUA..</v>
          </cell>
        </row>
        <row r="185">
          <cell r="C185" t="str">
            <v>FRACISCO DE LOS SANTOS</v>
          </cell>
          <cell r="D185" t="str">
            <v>25881</v>
          </cell>
          <cell r="E185">
            <v>44680</v>
          </cell>
          <cell r="L185">
            <v>10000</v>
          </cell>
          <cell r="M185" t="str">
            <v>PAGO CORRESPONDIENTE AL MES DE ABRIL 2022, A VIGILANTE CPN MACASIA ELIAS PIÑA.</v>
          </cell>
        </row>
        <row r="186">
          <cell r="C186" t="str">
            <v xml:space="preserve">GREGORIO RAMIREZ </v>
          </cell>
          <cell r="D186" t="str">
            <v>25882</v>
          </cell>
          <cell r="E186">
            <v>44680</v>
          </cell>
          <cell r="L186">
            <v>5000</v>
          </cell>
          <cell r="M186" t="str">
            <v>PAGO CORRESPONDIENTE AL MES DE ABRIL 2022, A VIGILANTE CPN LOS NEGROS AZUA..</v>
          </cell>
        </row>
        <row r="187">
          <cell r="C187" t="str">
            <v>GLENY MASSIELL BATISTA</v>
          </cell>
          <cell r="D187" t="str">
            <v>25883</v>
          </cell>
          <cell r="E187">
            <v>44680</v>
          </cell>
          <cell r="L187">
            <v>5000</v>
          </cell>
          <cell r="M187" t="str">
            <v>PAGO CORRESPONDIENTE AL MES DE ABRIL 2022, A CONSERJE GERENCIA DE AREA   AZUA.</v>
          </cell>
        </row>
        <row r="188">
          <cell r="C188" t="str">
            <v>HAIDY STEFFNIE GUERRERO</v>
          </cell>
          <cell r="D188" t="str">
            <v>25884</v>
          </cell>
          <cell r="E188">
            <v>44680</v>
          </cell>
          <cell r="L188">
            <v>10000</v>
          </cell>
          <cell r="M188" t="str">
            <v>PAGO CORRESPONDIENTE AL MES DE ABRIL 2022, A AYUDANTE DE CITOLOGIA CENTRO DE DIAGNOSTICO LAS MATAS DE FARFAN SAN JUAN.</v>
          </cell>
        </row>
        <row r="189">
          <cell r="C189" t="str">
            <v xml:space="preserve">JOSE MANUEL DE LOS SANTOS </v>
          </cell>
          <cell r="D189" t="str">
            <v>25885</v>
          </cell>
          <cell r="E189">
            <v>44680</v>
          </cell>
          <cell r="L189">
            <v>5000</v>
          </cell>
          <cell r="M189" t="str">
            <v>PAGO CORRESPONDIENTE AL MES DE ABRIL 2022, A VIGILANTE CPN QUIJAQUIETA SAN JUAN.</v>
          </cell>
        </row>
        <row r="190">
          <cell r="C190" t="str">
            <v>JOSE SANTO RAMIREZ</v>
          </cell>
          <cell r="D190" t="str">
            <v>25886</v>
          </cell>
          <cell r="E190">
            <v>44680</v>
          </cell>
          <cell r="L190">
            <v>5000</v>
          </cell>
          <cell r="M190" t="str">
            <v>PAGO CORRESPONDIENTE AL MES DE ABRIL 2022, A VIGILANTE CPN CACHEO  SAN JUAN.</v>
          </cell>
        </row>
        <row r="191">
          <cell r="C191" t="str">
            <v>JORJE LUIS FIGUEREO</v>
          </cell>
          <cell r="D191" t="str">
            <v>25887</v>
          </cell>
          <cell r="E191">
            <v>44680</v>
          </cell>
          <cell r="L191">
            <v>10000</v>
          </cell>
          <cell r="M191" t="str">
            <v>PAGO CORRESPONDIENTE AL MES DE ABRIL 2022, A VIGILANTE CPN LAS DELICIAS ELIAS PIÑA.</v>
          </cell>
        </row>
        <row r="192">
          <cell r="C192" t="str">
            <v>JULIO FLORENTINO</v>
          </cell>
          <cell r="D192" t="str">
            <v>25888</v>
          </cell>
          <cell r="E192">
            <v>44680</v>
          </cell>
          <cell r="L192">
            <v>5000</v>
          </cell>
          <cell r="M192" t="str">
            <v>PAGO CORRESPONDIENTE AL MES DE ABRIL 2022, A VIGILANTE CPN LAS CHARCAS AZUA.</v>
          </cell>
        </row>
        <row r="193">
          <cell r="C193" t="str">
            <v>JUAN GARCIA</v>
          </cell>
          <cell r="D193" t="str">
            <v>25889</v>
          </cell>
          <cell r="E193">
            <v>44680</v>
          </cell>
          <cell r="L193">
            <v>10000</v>
          </cell>
          <cell r="M193" t="str">
            <v>PAGO CORRESPONDIENTE AL MES DE ABRIL 2022, A SERENO GERENCIA DE AREA III ELIAS PIÑA.</v>
          </cell>
        </row>
        <row r="194">
          <cell r="C194" t="str">
            <v>LOURDE PEREZ</v>
          </cell>
          <cell r="D194" t="str">
            <v>25890</v>
          </cell>
          <cell r="E194">
            <v>44680</v>
          </cell>
          <cell r="L194">
            <v>10000</v>
          </cell>
          <cell r="M194" t="str">
            <v>PAGO CORRESPONDIENTE AL MES DE ABRIL 2022, A CONSERJE CPN MACASIA ELIAS PIÑA.</v>
          </cell>
        </row>
        <row r="195">
          <cell r="C195" t="str">
            <v>LUZ ELIANA BAEZ</v>
          </cell>
          <cell r="D195" t="str">
            <v>25891</v>
          </cell>
          <cell r="E195">
            <v>44680</v>
          </cell>
          <cell r="L195">
            <v>5000</v>
          </cell>
          <cell r="M195" t="str">
            <v>PAGO CORRESPONDIENTE AL MES DE ABRIL 2022, A CONSERJE CPN HATO NUEVO SAN JUAN.</v>
          </cell>
        </row>
        <row r="196">
          <cell r="C196" t="str">
            <v>LUIS MIGUEL PEREZ</v>
          </cell>
          <cell r="D196" t="str">
            <v>25892</v>
          </cell>
          <cell r="E196">
            <v>44680</v>
          </cell>
          <cell r="L196">
            <v>5000</v>
          </cell>
          <cell r="M196" t="str">
            <v>PAGO CORRESPONDIENTE AL MES DE ABRIL 2022, A VIGILANTE CPN LOS GRINGOS SAN JUAN.</v>
          </cell>
        </row>
        <row r="197">
          <cell r="C197" t="str">
            <v>JOHANNY JOHANSEL LARA</v>
          </cell>
          <cell r="D197" t="str">
            <v>25893</v>
          </cell>
          <cell r="E197">
            <v>44680</v>
          </cell>
          <cell r="L197">
            <v>10000</v>
          </cell>
          <cell r="M197" t="str">
            <v>PAGO CORRESPONDIENTE AL MES DE ABRIL 2022, A PLOMERO/ ELECTRICISTA. GERENCIA DE AREA I AZUA.</v>
          </cell>
        </row>
        <row r="198">
          <cell r="C198" t="str">
            <v>JULIO CESAR ENCARNACION</v>
          </cell>
          <cell r="D198" t="str">
            <v>25894</v>
          </cell>
          <cell r="E198">
            <v>44680</v>
          </cell>
          <cell r="L198">
            <v>15000</v>
          </cell>
          <cell r="M198" t="str">
            <v>PAGO CORRESPONDIENTE AL MES DE ABRIL 2022, A ENC. DE REDES SOCIALES OFICINA REGIONAL SAN JUAN.</v>
          </cell>
        </row>
        <row r="199">
          <cell r="C199" t="str">
            <v>MARIA XIOMARA GARCIA</v>
          </cell>
          <cell r="D199" t="str">
            <v>25895</v>
          </cell>
          <cell r="E199">
            <v>44680</v>
          </cell>
          <cell r="L199">
            <v>5000</v>
          </cell>
          <cell r="M199" t="str">
            <v>PAGO CORRESPONDIENTE AL MES DE ABRIL 2022, A CONSERJE CPN SANTA ANA AZUA.</v>
          </cell>
        </row>
        <row r="200">
          <cell r="C200" t="str">
            <v>MARIA DEL CARMEN</v>
          </cell>
          <cell r="D200" t="str">
            <v>25896</v>
          </cell>
          <cell r="E200">
            <v>44680</v>
          </cell>
          <cell r="L200">
            <v>5000</v>
          </cell>
          <cell r="M200" t="str">
            <v>PAGO CORRESPONDIENTE AL MES DE ABRIL 2022, A CONSERJE CPN EL CACHEO SAN JUAN.</v>
          </cell>
        </row>
        <row r="201">
          <cell r="C201" t="str">
            <v>MODESTO SNTONIO SANTA</v>
          </cell>
          <cell r="D201" t="str">
            <v>25897</v>
          </cell>
          <cell r="E201">
            <v>44680</v>
          </cell>
          <cell r="L201">
            <v>5000</v>
          </cell>
          <cell r="M201" t="str">
            <v>PAGO CORRESPONDIENTE AL MES DE ABRIL 2022, A VIGILANTE CPN ANSONIA AZUA..</v>
          </cell>
        </row>
        <row r="202">
          <cell r="C202" t="str">
            <v xml:space="preserve">MIGUEL ANGEL ENCARNACION </v>
          </cell>
          <cell r="D202" t="str">
            <v>25898</v>
          </cell>
          <cell r="E202">
            <v>44680</v>
          </cell>
          <cell r="L202">
            <v>10000</v>
          </cell>
          <cell r="M202" t="str">
            <v>PAGO CORRESPONDIENTE AL MES DE ABRIL 2022, A VIGILANTE CPN CARRISAR ELIAS PIÑA.</v>
          </cell>
        </row>
        <row r="203">
          <cell r="C203" t="str">
            <v>MANUEL ANIBAL BELTRE</v>
          </cell>
          <cell r="D203" t="str">
            <v>25899</v>
          </cell>
          <cell r="E203">
            <v>44680</v>
          </cell>
          <cell r="L203">
            <v>5000</v>
          </cell>
          <cell r="M203" t="str">
            <v>PAGO CORRESPONDIENTE AL MES DE ABRIL 2022, A VIGILANTE CPN MAJAGUAL AZUA..</v>
          </cell>
        </row>
        <row r="204">
          <cell r="C204" t="str">
            <v>MANUEL ANTONIO VALENZUELA</v>
          </cell>
          <cell r="D204" t="str">
            <v>25900</v>
          </cell>
          <cell r="E204">
            <v>44680</v>
          </cell>
          <cell r="L204">
            <v>5500</v>
          </cell>
          <cell r="M204" t="str">
            <v>PAGO CORRESPONDIENTE AL MES DE ABRIL 2022, A SEGURIDAD OFICINA REGIONAL. SAN JUAN..</v>
          </cell>
        </row>
        <row r="205">
          <cell r="C205" t="str">
            <v>MARIEL PEREZ</v>
          </cell>
          <cell r="D205" t="str">
            <v>25901</v>
          </cell>
          <cell r="E205">
            <v>44680</v>
          </cell>
          <cell r="L205">
            <v>5000</v>
          </cell>
          <cell r="M205" t="str">
            <v>PAGO CORRESPONDIENTE AL MES DE ABRIL 2022, A CONSERJE CPN LOS CARTONES SAN JUAN.</v>
          </cell>
        </row>
        <row r="206">
          <cell r="C206" t="str">
            <v>MANUELA  MORETA</v>
          </cell>
          <cell r="D206" t="str">
            <v>25902</v>
          </cell>
          <cell r="E206">
            <v>44680</v>
          </cell>
          <cell r="L206">
            <v>10000</v>
          </cell>
          <cell r="M206" t="str">
            <v>PAGO CORRESPONDIENTE AL MES DE ABRIL 2022, A AUXILIAR DE ENFERMRIA CPN SABANA LARGA ELIAS PIÑA..</v>
          </cell>
        </row>
        <row r="207">
          <cell r="C207" t="str">
            <v>MARTIANO MONTERO</v>
          </cell>
          <cell r="D207" t="str">
            <v>25903</v>
          </cell>
          <cell r="E207">
            <v>44680</v>
          </cell>
          <cell r="L207">
            <v>10000</v>
          </cell>
          <cell r="M207" t="str">
            <v>PAGO CORRESPONDIENTE AL MES DE ABRIL 2022, A SERENO CPN GUANITO ELIAS PIÑA..</v>
          </cell>
        </row>
        <row r="208">
          <cell r="C208" t="str">
            <v>NORMA LUISA ZAYAS</v>
          </cell>
          <cell r="D208" t="str">
            <v>25904</v>
          </cell>
          <cell r="E208">
            <v>44680</v>
          </cell>
          <cell r="L208">
            <v>10000</v>
          </cell>
          <cell r="M208" t="str">
            <v>PAGO CORRESPONDIENTE AL MES DE ABRIL 2022, A PROMOTORA CPN LAS BARIAS AZUA.</v>
          </cell>
        </row>
        <row r="209">
          <cell r="C209" t="str">
            <v>PASCUAL RODRIGUEZ</v>
          </cell>
          <cell r="D209" t="str">
            <v>25905</v>
          </cell>
          <cell r="E209">
            <v>44680</v>
          </cell>
          <cell r="L209">
            <v>7000</v>
          </cell>
          <cell r="M209" t="str">
            <v>PAGO CORRESPONDIENTE AL MES DE ABRIL 2022, A SERENO CPN EL CACHEO SAN JUAN.</v>
          </cell>
        </row>
        <row r="210">
          <cell r="C210" t="str">
            <v>PEDRO OTAÑO</v>
          </cell>
          <cell r="D210" t="str">
            <v>25906</v>
          </cell>
          <cell r="E210">
            <v>44680</v>
          </cell>
          <cell r="L210">
            <v>5000</v>
          </cell>
          <cell r="M210" t="str">
            <v>PAGO CORRESPONDIENTE AL MES DE ABRIL 2022, A VIGILANTE CPN LA COLONIA EL CERCADO SAN JUAN.</v>
          </cell>
        </row>
        <row r="211">
          <cell r="C211" t="str">
            <v>PEDRO ANTONIO JIMENEZ</v>
          </cell>
          <cell r="D211" t="str">
            <v>25907</v>
          </cell>
          <cell r="E211">
            <v>44680</v>
          </cell>
          <cell r="L211">
            <v>5000</v>
          </cell>
          <cell r="M211" t="str">
            <v>PAGO CORRESPONDIENTE AL MES DE ABRIL 2022, A VIGILANTE CPN LA COLONIA EL CERCADO SAN JUAN.</v>
          </cell>
        </row>
        <row r="212">
          <cell r="C212" t="str">
            <v>PEDRO PABLO SANTANA</v>
          </cell>
          <cell r="D212" t="str">
            <v>25908</v>
          </cell>
          <cell r="E212">
            <v>44680</v>
          </cell>
          <cell r="L212">
            <v>5000</v>
          </cell>
          <cell r="M212" t="str">
            <v>PAGO CORRESPONDIENTE AL MES DE ABRIL 2022, A VIGILANTE CPN LOS PARCELEROS AZUA.</v>
          </cell>
        </row>
        <row r="213">
          <cell r="C213" t="str">
            <v>PEDRO ANTONIO MORILLO</v>
          </cell>
          <cell r="D213" t="str">
            <v>25909</v>
          </cell>
          <cell r="E213">
            <v>44680</v>
          </cell>
          <cell r="L213">
            <v>5500</v>
          </cell>
          <cell r="M213" t="str">
            <v>PAGO CORRESPONDIENTE AL MES DE ABRIL 2022, A SEGURIDAD OFICINA REGIONAL SAN JUAN.</v>
          </cell>
        </row>
        <row r="214">
          <cell r="C214" t="str">
            <v>INOCENCIO MONTERO</v>
          </cell>
          <cell r="D214" t="str">
            <v>25910</v>
          </cell>
          <cell r="E214">
            <v>44680</v>
          </cell>
          <cell r="L214">
            <v>5000</v>
          </cell>
          <cell r="M214" t="str">
            <v>PAGO CORRESPONDIENTE AL MES DE ABRIL 2022, A VIGILANTE CPN CORBANO NORTE  SAN JUAN.</v>
          </cell>
        </row>
        <row r="215">
          <cell r="C215" t="str">
            <v>OLIVER CABRERA</v>
          </cell>
          <cell r="D215" t="str">
            <v>25911</v>
          </cell>
          <cell r="E215">
            <v>44680</v>
          </cell>
          <cell r="L215">
            <v>5000</v>
          </cell>
          <cell r="M215" t="str">
            <v>PAGO CORRESPONDIENTE AL MES DE ABRIL 2022, A VIGILANTE CPN LA FLORIDA   SAN JUAN.</v>
          </cell>
        </row>
        <row r="216">
          <cell r="C216" t="str">
            <v>RAFAELDANILO RODRIGUEZ</v>
          </cell>
          <cell r="D216" t="str">
            <v>25912</v>
          </cell>
          <cell r="E216">
            <v>44680</v>
          </cell>
          <cell r="L216">
            <v>5000</v>
          </cell>
          <cell r="M216" t="str">
            <v>PAGO CORRESPONDIENTE AL MES DE ABRIL 2022, A VIGILANTE CPN HATILLO AZUA.</v>
          </cell>
        </row>
        <row r="217">
          <cell r="C217" t="str">
            <v>ROSILY MARIA PEREZ</v>
          </cell>
          <cell r="D217" t="str">
            <v>25913</v>
          </cell>
          <cell r="E217">
            <v>44680</v>
          </cell>
          <cell r="L217">
            <v>5000</v>
          </cell>
          <cell r="M217" t="str">
            <v>PAGO CORRESPONDIENTE AL MES DE ABRIL 2022, A CONSERJE CPN MAJAGUAL AZUA.</v>
          </cell>
        </row>
        <row r="218">
          <cell r="C218" t="str">
            <v>ROMON BELTRE</v>
          </cell>
          <cell r="D218" t="str">
            <v>25914</v>
          </cell>
          <cell r="E218">
            <v>44680</v>
          </cell>
          <cell r="L218">
            <v>5000</v>
          </cell>
          <cell r="M218" t="str">
            <v>PAGO CORRESPONDIENTE AL MES DE ABRIL 2022, A VIGILANTE CPN LA ESTANCIA SAN JUAN.</v>
          </cell>
        </row>
        <row r="219">
          <cell r="C219" t="str">
            <v>ROSSANDY YUCLEHINIA GERALDO</v>
          </cell>
          <cell r="D219" t="str">
            <v>25915</v>
          </cell>
          <cell r="E219">
            <v>44680</v>
          </cell>
          <cell r="L219">
            <v>5000</v>
          </cell>
          <cell r="M219" t="str">
            <v>PAGO CORRESPONDIENTE AL MES DE ABRIL 2022, A CONSERJE CPN ANSONIA AZUA.</v>
          </cell>
        </row>
        <row r="220">
          <cell r="C220" t="str">
            <v>ROSENDO BELTRE</v>
          </cell>
          <cell r="D220" t="str">
            <v>25916</v>
          </cell>
          <cell r="E220">
            <v>44680</v>
          </cell>
          <cell r="L220">
            <v>5000</v>
          </cell>
          <cell r="M220" t="str">
            <v>PAGO CORRESPONDIENTE AL MES DE ABRIL 2022, A VIGILANTE GERENCIA DE AREA I AZUA</v>
          </cell>
        </row>
        <row r="221">
          <cell r="C221" t="str">
            <v>ROSA ERMINIA DE LEON</v>
          </cell>
          <cell r="D221" t="str">
            <v>25917</v>
          </cell>
          <cell r="E221">
            <v>44680</v>
          </cell>
          <cell r="L221">
            <v>5000</v>
          </cell>
          <cell r="M221" t="str">
            <v>PAGO CORRESPONDIENTE AL MES DE ABRIL 2022, A CONSERJE CPN LOS NEGROS AZUA.</v>
          </cell>
        </row>
        <row r="222">
          <cell r="C222" t="str">
            <v>RUPERTO MORILLO</v>
          </cell>
          <cell r="D222" t="str">
            <v>25918</v>
          </cell>
          <cell r="E222">
            <v>44680</v>
          </cell>
          <cell r="L222">
            <v>5000</v>
          </cell>
          <cell r="M222" t="str">
            <v>PAGO CORRESPONDIENTE AL MES DE ABRIL 2022, A VIGILANTE JORGILLO SAN JUAN.</v>
          </cell>
        </row>
        <row r="223">
          <cell r="C223" t="str">
            <v>RUDDY DE OLEO</v>
          </cell>
          <cell r="D223" t="str">
            <v>25919</v>
          </cell>
          <cell r="E223">
            <v>44680</v>
          </cell>
          <cell r="L223">
            <v>5000</v>
          </cell>
          <cell r="M223" t="str">
            <v>PAGO CORRESPONDIENTE AL MES DE ABRIL 2022, A VIGILANTE LA NAVAJA  SAN JUAN.</v>
          </cell>
        </row>
        <row r="224">
          <cell r="C224" t="str">
            <v>VICTORIA RODRIGUEZ</v>
          </cell>
          <cell r="D224" t="str">
            <v>25920</v>
          </cell>
          <cell r="E224">
            <v>44680</v>
          </cell>
          <cell r="L224">
            <v>5000</v>
          </cell>
          <cell r="M224" t="str">
            <v>PAGO CORRESPONDIENTE AL MES DE ABRIL 2022, A CONSERJE LA NAVAJA  SAN JUAN.</v>
          </cell>
        </row>
        <row r="225">
          <cell r="C225" t="str">
            <v>MARCIANO SANCHEZ</v>
          </cell>
          <cell r="D225" t="str">
            <v>25921</v>
          </cell>
          <cell r="E225">
            <v>44680</v>
          </cell>
          <cell r="L225">
            <v>5000</v>
          </cell>
          <cell r="M225" t="str">
            <v>PAGO CORRESPONDIENTE AL MES DE ABRIL 2022, A CONSERJE VILLA LIBERACION SAN JUAN.</v>
          </cell>
        </row>
        <row r="226">
          <cell r="C226" t="str">
            <v>MARIA BELTRE</v>
          </cell>
          <cell r="D226" t="str">
            <v>25922</v>
          </cell>
          <cell r="E226">
            <v>44680</v>
          </cell>
          <cell r="L226">
            <v>5000</v>
          </cell>
          <cell r="M226" t="str">
            <v>PAGO CORRESPONDIENTE AL MES DE ABRIL 2022, A CONSERJE CPN FINCA 6 AZUA.</v>
          </cell>
        </row>
        <row r="227">
          <cell r="C227" t="str">
            <v>MANUEL ANTONIO MENDEZ</v>
          </cell>
          <cell r="D227" t="str">
            <v>25923</v>
          </cell>
          <cell r="E227">
            <v>44680</v>
          </cell>
          <cell r="L227">
            <v>5000</v>
          </cell>
          <cell r="M227" t="str">
            <v>PAGO CORRESPONDIENTE AL MES DE ABRIL 2022, A VIGILANTE LAS YAYASII AZUA .</v>
          </cell>
        </row>
        <row r="228">
          <cell r="C228" t="str">
            <v>MANUEL CRISTOBAL CASTRO</v>
          </cell>
          <cell r="D228" t="str">
            <v>25924</v>
          </cell>
          <cell r="E228">
            <v>44680</v>
          </cell>
          <cell r="L228">
            <v>4500</v>
          </cell>
          <cell r="M228" t="str">
            <v>PAGO CORRESPONDIENTE AL MES DE ABRIL 2022, A SUPERVISOR DE MALARIA OFICINA REGIONAL DE SAN JUAN.</v>
          </cell>
        </row>
        <row r="229">
          <cell r="C229" t="str">
            <v>MERCEDITA CESPEDES</v>
          </cell>
          <cell r="D229" t="str">
            <v>25925</v>
          </cell>
          <cell r="E229">
            <v>44680</v>
          </cell>
          <cell r="L229">
            <v>5000</v>
          </cell>
          <cell r="M229" t="str">
            <v>PAGO CORRESPONDIENTE AL MES DE ABRIL 2022, A CONSERJE CPN LOS GANADERO SZUA.</v>
          </cell>
        </row>
        <row r="230">
          <cell r="C230" t="str">
            <v>MILAGRO FERNELE DE LA ROSA</v>
          </cell>
          <cell r="D230" t="str">
            <v>25926</v>
          </cell>
          <cell r="E230">
            <v>44680</v>
          </cell>
          <cell r="L230">
            <v>10000</v>
          </cell>
          <cell r="M230" t="str">
            <v>PAGO CORRESPONDIENTE AL MES DE ABRIL 2022, A VIGILANTE CPN LA GALLERA ELIAS PIÑA..</v>
          </cell>
        </row>
        <row r="231">
          <cell r="C231" t="str">
            <v>SANTA ROSSO</v>
          </cell>
          <cell r="D231" t="str">
            <v>25927</v>
          </cell>
          <cell r="E231">
            <v>44680</v>
          </cell>
          <cell r="L231">
            <v>5000</v>
          </cell>
          <cell r="M231" t="str">
            <v>PAGO CORRESPONDIENTE AL MES DE ABRIL 2022, A CONSERJE CPN VILLARPANDO AZUA.</v>
          </cell>
        </row>
        <row r="232">
          <cell r="C232" t="str">
            <v>YOSANDI FELIZ</v>
          </cell>
          <cell r="D232" t="str">
            <v>25928</v>
          </cell>
          <cell r="E232">
            <v>44680</v>
          </cell>
          <cell r="L232">
            <v>5000</v>
          </cell>
          <cell r="M232" t="str">
            <v>PAGO CORRESPONDIENTE AL MES DE ABRIL 2022, A VIGILANTE CPN FINCA 6 AZUA.</v>
          </cell>
        </row>
        <row r="233">
          <cell r="C233" t="str">
            <v>VENECIA MEDINA</v>
          </cell>
          <cell r="D233" t="str">
            <v>25929</v>
          </cell>
          <cell r="E233">
            <v>44680</v>
          </cell>
          <cell r="L233">
            <v>10000</v>
          </cell>
          <cell r="M233" t="str">
            <v>PAGO CORRESPONDIENTE AL MES DE ABRIL 2022, A CONSERJE CPN SABANA LARGA ELIAS PIÑA.</v>
          </cell>
        </row>
        <row r="234">
          <cell r="C234" t="str">
            <v>VICTOR MANUEL PEREZ</v>
          </cell>
          <cell r="D234" t="str">
            <v>25930</v>
          </cell>
          <cell r="E234">
            <v>44680</v>
          </cell>
          <cell r="L234">
            <v>30000</v>
          </cell>
          <cell r="M234" t="str">
            <v>PAGO CORRESPONDIENTE AL MES DE ABRIL 2022, A ENC. DEL PROYECTOR. SALUD MENTAL CENTRO DIAGNOSTICO SAN JUAN.</v>
          </cell>
        </row>
        <row r="235">
          <cell r="C235" t="str">
            <v>ALAILA DE JESUS DE LA ROSA</v>
          </cell>
          <cell r="D235" t="str">
            <v>25931</v>
          </cell>
          <cell r="E235">
            <v>44680</v>
          </cell>
          <cell r="L235">
            <v>3000</v>
          </cell>
          <cell r="M235" t="str">
            <v>PAGO 15 DIAS DE TRABAJO REALIZADO DIGITANDO HISTORIALES CLINICOS A DIGITADORA GERENCIA DE AREA II SAN JUAN.</v>
          </cell>
        </row>
        <row r="236">
          <cell r="C236" t="str">
            <v>ALLAN ENMANUEL OLMEDO</v>
          </cell>
          <cell r="D236" t="str">
            <v>25932</v>
          </cell>
          <cell r="E236">
            <v>44680</v>
          </cell>
          <cell r="L236">
            <v>3000</v>
          </cell>
          <cell r="M236" t="str">
            <v>PAGO 15 DIAS DE TRABAJO REALIZADO DIGITANDO HISTORIALES CLINICOS A DIGITADORA GERENCIA DE AREA I AZUA.</v>
          </cell>
        </row>
        <row r="237">
          <cell r="C237" t="str">
            <v>ALEXANDER OGANDO</v>
          </cell>
          <cell r="D237" t="str">
            <v>25933</v>
          </cell>
          <cell r="E237">
            <v>44680</v>
          </cell>
          <cell r="L237">
            <v>3000</v>
          </cell>
          <cell r="M237" t="str">
            <v>PAGO 15 DIAS DE TRABAJO REALIZADO DIGITANDO HISTORIALES CLINICOS A DIGITADORA GERENCIA DE AREA II SAN JUAN.</v>
          </cell>
        </row>
        <row r="238">
          <cell r="C238" t="str">
            <v>BRAYAN DIAZ</v>
          </cell>
          <cell r="D238" t="str">
            <v>25934</v>
          </cell>
          <cell r="E238">
            <v>44680</v>
          </cell>
          <cell r="L238">
            <v>3000</v>
          </cell>
          <cell r="M238" t="str">
            <v>PAGO 15 DIAS DE TRABAJO REALIZADO DIGITANDO HISTORIALES CLINICOS A DIGITADORA GERENCIA DE AREA II SAN JUAN.</v>
          </cell>
        </row>
        <row r="239">
          <cell r="C239" t="str">
            <v>DAIBELYN PIMENTEL.</v>
          </cell>
          <cell r="D239" t="str">
            <v>25935</v>
          </cell>
          <cell r="E239">
            <v>44680</v>
          </cell>
          <cell r="L239">
            <v>3000</v>
          </cell>
          <cell r="M239" t="str">
            <v>PAGO TRABAJO REALIZADO DIGITANDO HISTORIALES CLINICOS, A DIGITADOR GERENCIA DE AREA III ELIAS PIÑA.</v>
          </cell>
        </row>
        <row r="240">
          <cell r="C240" t="str">
            <v>EVELIN GUEVARA</v>
          </cell>
          <cell r="D240" t="str">
            <v>25936</v>
          </cell>
          <cell r="E240">
            <v>44680</v>
          </cell>
          <cell r="L240">
            <v>3000</v>
          </cell>
          <cell r="M240" t="str">
            <v>PAGO 15 DIAS DE TRABAJO REALIZADO DIGITANDO HISTORIALES CLINICOS A DIGITADORA GERENCIA DE AREA II SAN JUAN.</v>
          </cell>
        </row>
        <row r="241">
          <cell r="C241" t="str">
            <v>EDRA KARLA DE LA CRUZ</v>
          </cell>
          <cell r="D241" t="str">
            <v>25937</v>
          </cell>
          <cell r="E241">
            <v>44680</v>
          </cell>
          <cell r="L241">
            <v>3000</v>
          </cell>
          <cell r="M241" t="str">
            <v>PAGO 15 DIAS DE TRABAJO REALIZADO DIGITANDO HISTORIALES CLINICOS A DIGITADORA GERENCIA DE AREA I AZUA.</v>
          </cell>
        </row>
        <row r="242">
          <cell r="C242" t="str">
            <v>ELMIS ANAITZEL CARJAVJAR</v>
          </cell>
          <cell r="D242" t="str">
            <v>25938</v>
          </cell>
          <cell r="E242">
            <v>44680</v>
          </cell>
          <cell r="L242">
            <v>3000</v>
          </cell>
          <cell r="M242" t="str">
            <v>PAGO 15 DIAS DE TRABAJO REALIZADO DIGITANDO HISTORIALES CLINICOS A DIGITADORA GERENCIA DE AREA I AZUA.</v>
          </cell>
        </row>
        <row r="243">
          <cell r="C243" t="str">
            <v>ISACAR VALDEZ</v>
          </cell>
          <cell r="D243" t="str">
            <v>25939</v>
          </cell>
          <cell r="E243">
            <v>44680</v>
          </cell>
          <cell r="L243">
            <v>3000</v>
          </cell>
          <cell r="M243" t="str">
            <v>PAGO 15 DIAS DE TRABAJO REALIZADO DIGITANDO HISTORIALES CLINICOS A DIGITADORA GERENCIA DE AREA II SAN JUAN.</v>
          </cell>
        </row>
        <row r="244">
          <cell r="C244" t="str">
            <v>JHON ANDERSON CARVAJAR</v>
          </cell>
          <cell r="D244" t="str">
            <v>25940</v>
          </cell>
          <cell r="E244">
            <v>44680</v>
          </cell>
          <cell r="L244">
            <v>3000</v>
          </cell>
          <cell r="M244" t="str">
            <v>PAGO 15 DIAS DE TRABAJO REALIZADO DIGITANDO HISTORIALES CLINICOS A DIGITADORA GERENCIA DE AREA II SAN JUAN.</v>
          </cell>
        </row>
        <row r="245">
          <cell r="C245" t="str">
            <v>JCIFER FELIPE JIMENEZ</v>
          </cell>
          <cell r="D245" t="str">
            <v>25941</v>
          </cell>
          <cell r="E245">
            <v>44680</v>
          </cell>
          <cell r="L245">
            <v>3000</v>
          </cell>
          <cell r="M245" t="str">
            <v>PAGO 15 DIAS DE TRABAJO REALIZADO DIGITANDO HISTORIALES CLINICOS A DIGITADORA GERENCIA DE AREA II SAN JUAN.</v>
          </cell>
        </row>
        <row r="246">
          <cell r="C246" t="str">
            <v>KEVIN STIWHAR OGANDO</v>
          </cell>
          <cell r="D246" t="str">
            <v>25942</v>
          </cell>
          <cell r="E246">
            <v>44680</v>
          </cell>
          <cell r="L246">
            <v>3000</v>
          </cell>
          <cell r="M246" t="str">
            <v>PAGO 15 DIAS DE TRABAJO REALIZADO DIGITANDO HISTORIALES CLINICOS A DIGITADORA GERENCIA DE AREA III ELIAS PIÑA.</v>
          </cell>
        </row>
        <row r="247">
          <cell r="C247" t="str">
            <v>MARIEL ESMERALDA D ACOSTA RAMIREZ</v>
          </cell>
          <cell r="D247" t="str">
            <v>25943</v>
          </cell>
          <cell r="E247">
            <v>44680</v>
          </cell>
          <cell r="L247">
            <v>3000</v>
          </cell>
          <cell r="M247" t="str">
            <v>PAGO 15 DIAS DE TRABAJO REALIZADO DIGITANDO HISTORIALES CLINICOS A DIGITADORA GERENCIA DE AREA I AZUA.</v>
          </cell>
        </row>
        <row r="248">
          <cell r="C248" t="str">
            <v>MARIO JOSE ROMERO</v>
          </cell>
          <cell r="D248" t="str">
            <v>25944</v>
          </cell>
          <cell r="E248">
            <v>44680</v>
          </cell>
          <cell r="L248">
            <v>3000</v>
          </cell>
          <cell r="M248" t="str">
            <v>PAGO 15 DIAS DE TRABAJO REALIZADO DIGITANDO HISTORIALES CLINICOS A DIGITADORA GERENCIA DE AREA I AZUA.</v>
          </cell>
        </row>
        <row r="249">
          <cell r="C249" t="str">
            <v xml:space="preserve">MARTIRES ACOSTA </v>
          </cell>
          <cell r="D249" t="str">
            <v>25945</v>
          </cell>
          <cell r="E249">
            <v>44680</v>
          </cell>
          <cell r="L249">
            <v>3000</v>
          </cell>
          <cell r="M249" t="str">
            <v>PAGO 15 DIAS DE TRABAJO REALIZADO DIGITANDO HISTORIALES CLINICOS A DIGITADORA GERENCIA DE AREA I AZUA.</v>
          </cell>
        </row>
        <row r="250">
          <cell r="C250" t="str">
            <v>YEURY ANTONIO SANCHEZ</v>
          </cell>
          <cell r="D250" t="str">
            <v>25946</v>
          </cell>
          <cell r="E250">
            <v>44680</v>
          </cell>
          <cell r="L250">
            <v>3000</v>
          </cell>
          <cell r="M250" t="str">
            <v>PAGO 15 DIAS DE TRABAJO REALIZADO DIGITANDO HISTORIALES CLINICOS A DIGITADORA GERENCIA DE AREA I AZUA.</v>
          </cell>
        </row>
        <row r="251">
          <cell r="C251" t="str">
            <v>WILSON TURBI FAMILIA</v>
          </cell>
          <cell r="D251" t="str">
            <v>25947</v>
          </cell>
          <cell r="E251">
            <v>44680</v>
          </cell>
          <cell r="L251">
            <v>3000</v>
          </cell>
          <cell r="M251" t="str">
            <v>PAGO 15 DIAS DE TRABAJO REALIZADO DIGITANDO HISTORIALES CLINICOS A DIGITADORA GERENCIA DE AREA II SAN JUAN.</v>
          </cell>
        </row>
        <row r="252">
          <cell r="C252" t="str">
            <v>ESTANISLAO DURAN FAMILIA</v>
          </cell>
          <cell r="D252" t="str">
            <v>25948</v>
          </cell>
          <cell r="E252">
            <v>44680</v>
          </cell>
          <cell r="L252">
            <v>5057.32</v>
          </cell>
          <cell r="M252" t="str">
            <v>PAGO ALQUILER CORRESPONDIENTE AL MES DE ABRIL. UNAP VILLA OCOA AZUA.</v>
          </cell>
        </row>
        <row r="253">
          <cell r="C253" t="str">
            <v>NULO</v>
          </cell>
          <cell r="D253" t="str">
            <v>25949</v>
          </cell>
          <cell r="E253">
            <v>44680</v>
          </cell>
          <cell r="L253">
            <v>0</v>
          </cell>
          <cell r="M253" t="str">
            <v>NULO</v>
          </cell>
        </row>
        <row r="254">
          <cell r="C254" t="str">
            <v>NULO</v>
          </cell>
          <cell r="D254" t="str">
            <v>25950</v>
          </cell>
          <cell r="E254">
            <v>44680</v>
          </cell>
          <cell r="L254">
            <v>0</v>
          </cell>
          <cell r="M254" t="str">
            <v>NULO</v>
          </cell>
        </row>
        <row r="255">
          <cell r="C255" t="str">
            <v>NULO</v>
          </cell>
          <cell r="D255" t="str">
            <v>25951</v>
          </cell>
          <cell r="E255">
            <v>44680</v>
          </cell>
          <cell r="L255">
            <v>0</v>
          </cell>
          <cell r="M255" t="str">
            <v>NULO</v>
          </cell>
        </row>
        <row r="256">
          <cell r="C256" t="str">
            <v>LIN DE JESUS PARRA MARTE</v>
          </cell>
          <cell r="D256" t="str">
            <v>25952</v>
          </cell>
          <cell r="E256">
            <v>44680</v>
          </cell>
          <cell r="L256">
            <v>10781.1</v>
          </cell>
          <cell r="M256" t="str">
            <v>PAGO ALQUILER CORRESPONDIENTE AL MES DE ABRIL. UNAP SAN ANA AZUA.</v>
          </cell>
        </row>
        <row r="257">
          <cell r="C257" t="str">
            <v>ANGEL BOLIVAR FILPO DIAZ</v>
          </cell>
          <cell r="D257" t="str">
            <v>25953</v>
          </cell>
          <cell r="E257">
            <v>44680</v>
          </cell>
          <cell r="L257">
            <v>6588.45</v>
          </cell>
          <cell r="M257" t="str">
            <v>PAGO ALQUILER CORRESPONDIENTE AL MES DE ABRIL. UNAP EL HIGUERO AZUA.</v>
          </cell>
        </row>
        <row r="258">
          <cell r="C258" t="str">
            <v>JUAN FRANCISCO LACHAPELLE ESPINAL</v>
          </cell>
          <cell r="D258" t="str">
            <v>25954</v>
          </cell>
          <cell r="E258">
            <v>44680</v>
          </cell>
          <cell r="L258">
            <v>45000</v>
          </cell>
          <cell r="M258" t="str">
            <v>PAGO ALQUILER MES DE ABRIL 2022, GERENCIA DE AREA II SAN JUAN.</v>
          </cell>
        </row>
        <row r="259">
          <cell r="C259" t="str">
            <v>ALEJANDRO A PEÑA</v>
          </cell>
          <cell r="D259" t="str">
            <v>26477941681</v>
          </cell>
          <cell r="E259">
            <v>44680</v>
          </cell>
          <cell r="L259">
            <v>10000</v>
          </cell>
          <cell r="M259" t="str">
            <v>PAGO CORRESPONDIENTE AL MES DE MARZO RECLAMACION NO. 12555713728 POR ERROR EN NUMERO DE CUENTA.</v>
          </cell>
        </row>
        <row r="260">
          <cell r="C260" t="str">
            <v>NOMINA ELECTRONICA</v>
          </cell>
          <cell r="D260" t="str">
            <v>0</v>
          </cell>
          <cell r="E260">
            <v>44680</v>
          </cell>
          <cell r="L260">
            <v>1903278.58</v>
          </cell>
          <cell r="M260" t="str">
            <v>PAGO NOMINA ELECTRONICA CORRESPONDIENTE AL MES DE ABRIL 2022, A EMPLEADOS DE LA REGIONAL DE SALUD EL VALLE</v>
          </cell>
        </row>
        <row r="261">
          <cell r="C261" t="str">
            <v>ALQUILER ELECTRONICO</v>
          </cell>
          <cell r="D261" t="str">
            <v>0</v>
          </cell>
          <cell r="E261">
            <v>44680</v>
          </cell>
          <cell r="L261">
            <v>225919.32</v>
          </cell>
          <cell r="M261" t="str">
            <v>PAGO ALQUILER ELECTRONICO VARIOS ESTABLECIMIENTOS DE LA REGIONAL DE SALUD EL VALLE</v>
          </cell>
        </row>
        <row r="262">
          <cell r="C262" t="str">
            <v xml:space="preserve">SERVIO ANTONIO MONTILLA </v>
          </cell>
          <cell r="D262" t="str">
            <v>0</v>
          </cell>
          <cell r="E262">
            <v>44680</v>
          </cell>
          <cell r="L262">
            <v>15000</v>
          </cell>
          <cell r="M262" t="str">
            <v>PAGO POR SERVICO IGUALADO AL ABOGADO NOTARIO OFICINA REGIONAL MES DE ABRIL 2022.</v>
          </cell>
        </row>
        <row r="263">
          <cell r="C263" t="str">
            <v>CORRECION DE CHEQUE</v>
          </cell>
          <cell r="E263">
            <v>44680</v>
          </cell>
          <cell r="F263">
            <v>20</v>
          </cell>
          <cell r="L263">
            <v>0</v>
          </cell>
          <cell r="M263" t="str">
            <v>CORRECION DE CHEQU 25524 POR VALOR 10,981.00 SIENDO SU VALOR REAL 10,961.00</v>
          </cell>
        </row>
        <row r="264">
          <cell r="C264" t="str">
            <v xml:space="preserve">REINTEGRO DE CHEQUE </v>
          </cell>
          <cell r="E264">
            <v>44680</v>
          </cell>
          <cell r="F264">
            <v>5000</v>
          </cell>
          <cell r="L264">
            <v>0</v>
          </cell>
          <cell r="M264" t="str">
            <v xml:space="preserve">CHEQUE 25663 REINTEGRADO NULO DEVUELTO POR FALTA UNA FIMA </v>
          </cell>
        </row>
        <row r="265">
          <cell r="C265" t="str">
            <v>CORRECION DE CHEQUES</v>
          </cell>
          <cell r="E265">
            <v>44680</v>
          </cell>
          <cell r="L265">
            <v>39403.32</v>
          </cell>
          <cell r="M265" t="str">
            <v>CORRECION DE LOS CHEQUES NO. 23540,24370, Y 24799, LOS CUALES FUERON REINTEGRADO POR CADUCIDAD, Y LUEGO EL BANCO LOS PAGO FUERA DE FECHA.</v>
          </cell>
        </row>
        <row r="266">
          <cell r="C266" t="str">
            <v xml:space="preserve">TRANSFERECIA DEVUELTA </v>
          </cell>
          <cell r="E266">
            <v>44680</v>
          </cell>
          <cell r="F266">
            <v>10000</v>
          </cell>
          <cell r="L266">
            <v>0</v>
          </cell>
          <cell r="M266" t="str">
            <v xml:space="preserve">TRANSFERENCIA DEVULTA POR EL BANCAO </v>
          </cell>
        </row>
        <row r="267">
          <cell r="C267" t="str">
            <v>CARGO BANCARIOS</v>
          </cell>
          <cell r="E267">
            <v>44680</v>
          </cell>
          <cell r="L267">
            <v>11614.52</v>
          </cell>
          <cell r="M267" t="str">
            <v>CARGO BANCARIO ABRLI 2022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07">
          <cell r="F207">
            <v>5920688.8299999991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094C-98BB-4994-98AF-172A76ADB2EF}">
  <dimension ref="A1:H273"/>
  <sheetViews>
    <sheetView tabSelected="1" topLeftCell="A262" workbookViewId="0">
      <selection activeCell="D183" sqref="D183"/>
    </sheetView>
  </sheetViews>
  <sheetFormatPr baseColWidth="10" defaultColWidth="11.42578125" defaultRowHeight="11.25" x14ac:dyDescent="0.2"/>
  <cols>
    <col min="1" max="1" width="0.28515625" style="24" customWidth="1"/>
    <col min="2" max="3" width="17" style="25" customWidth="1"/>
    <col min="4" max="4" width="35.85546875" style="36" customWidth="1"/>
    <col min="5" max="5" width="42.140625" style="35" customWidth="1"/>
    <col min="6" max="6" width="22" style="35" customWidth="1"/>
    <col min="7" max="7" width="21.7109375" style="28" customWidth="1"/>
    <col min="8" max="8" width="23.7109375" style="28" customWidth="1"/>
    <col min="9" max="16384" width="11.42578125" style="25"/>
  </cols>
  <sheetData>
    <row r="1" spans="1:8" s="3" customFormat="1" ht="27" customHeight="1" x14ac:dyDescent="0.3">
      <c r="A1" s="1"/>
      <c r="B1" s="2" t="s">
        <v>0</v>
      </c>
      <c r="C1" s="2"/>
      <c r="D1" s="2"/>
      <c r="E1" s="2"/>
      <c r="F1" s="2"/>
      <c r="G1" s="2"/>
      <c r="H1" s="2"/>
    </row>
    <row r="2" spans="1:8" s="3" customFormat="1" ht="27" customHeight="1" x14ac:dyDescent="0.3">
      <c r="A2" s="1"/>
      <c r="B2" s="2" t="str">
        <f>[1]PORTADA!A11</f>
        <v>SERVICIO REGIONAL  DE SALUD VI EL VALLE</v>
      </c>
      <c r="C2" s="2"/>
      <c r="D2" s="2"/>
      <c r="E2" s="2"/>
      <c r="F2" s="2"/>
      <c r="G2" s="2"/>
      <c r="H2" s="2"/>
    </row>
    <row r="3" spans="1:8" s="3" customFormat="1" ht="21" customHeight="1" x14ac:dyDescent="0.35">
      <c r="A3" s="4" t="s">
        <v>1</v>
      </c>
      <c r="B3" s="4"/>
      <c r="C3" s="4"/>
      <c r="D3" s="4"/>
      <c r="E3" s="4"/>
      <c r="F3" s="4"/>
      <c r="G3" s="4"/>
      <c r="H3" s="4"/>
    </row>
    <row r="4" spans="1:8" s="3" customFormat="1" ht="27" customHeight="1" x14ac:dyDescent="0.35">
      <c r="A4" s="5"/>
      <c r="B4" s="6" t="str">
        <f>[1]PORTADA!A14</f>
        <v>BANCO DE RESERVAS CUENTA VENTA DE SERVICIOS (100-202867-9)</v>
      </c>
      <c r="C4" s="6"/>
      <c r="D4" s="6"/>
      <c r="E4" s="6"/>
      <c r="F4" s="6"/>
      <c r="G4" s="6"/>
      <c r="H4" s="6"/>
    </row>
    <row r="5" spans="1:8" s="3" customFormat="1" ht="21" customHeight="1" x14ac:dyDescent="0.35">
      <c r="A5" s="1"/>
      <c r="B5" s="4" t="s">
        <v>2</v>
      </c>
      <c r="C5" s="4"/>
      <c r="D5" s="4"/>
      <c r="E5" s="4"/>
      <c r="F5" s="4"/>
      <c r="G5" s="4"/>
      <c r="H5" s="4"/>
    </row>
    <row r="6" spans="1:8" s="11" customFormat="1" ht="30.75" customHeight="1" x14ac:dyDescent="0.25">
      <c r="A6" s="7"/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  <c r="G6" s="10" t="s">
        <v>8</v>
      </c>
      <c r="H6" s="9" t="s">
        <v>9</v>
      </c>
    </row>
    <row r="7" spans="1:8" s="11" customFormat="1" ht="15" x14ac:dyDescent="0.2">
      <c r="A7" s="12"/>
      <c r="B7" s="13">
        <v>44287</v>
      </c>
      <c r="C7" s="14"/>
      <c r="D7" s="15" t="s">
        <v>10</v>
      </c>
      <c r="E7" s="14" t="s">
        <v>11</v>
      </c>
      <c r="F7" s="16"/>
      <c r="G7" s="17"/>
      <c r="H7" s="18">
        <f>+'[1](VS)LIBRO BANCO MARZO'!F207</f>
        <v>5920688.8299999991</v>
      </c>
    </row>
    <row r="8" spans="1:8" s="11" customFormat="1" ht="30" x14ac:dyDescent="0.2">
      <c r="A8" s="12"/>
      <c r="B8" s="13">
        <f>+'[1]CHEQUE-TRANSF ABRIL'!E7</f>
        <v>44655</v>
      </c>
      <c r="C8" s="14">
        <f>+'[1]CHEQUE-TRANSF ABRIL'!D7</f>
        <v>262151708.74000001</v>
      </c>
      <c r="D8" s="15" t="str">
        <f>'[1]CHEQUE-TRANSF ABRIL'!C7</f>
        <v>COLECTOR DE IMPUESTOS INTERNOS</v>
      </c>
      <c r="E8" s="14" t="str">
        <f>'[1]CHEQUE-TRANSF ABRIL'!M7</f>
        <v xml:space="preserve">PAGO IR17 REGIONAL DE SALUD EL VALLE </v>
      </c>
      <c r="F8" s="16">
        <f>'[1]CHEQUE-TRANSF ABRIL'!F7</f>
        <v>0</v>
      </c>
      <c r="G8" s="17">
        <f>'[1]CHEQUE-TRANSF ABRIL'!L7</f>
        <v>136314.39000000001</v>
      </c>
      <c r="H8" s="18">
        <f>+H7+F8-G8</f>
        <v>5784374.4399999995</v>
      </c>
    </row>
    <row r="9" spans="1:8" s="11" customFormat="1" ht="30" x14ac:dyDescent="0.2">
      <c r="A9" s="12"/>
      <c r="B9" s="13">
        <f>+'[1]CHEQUE-TRANSF ABRIL'!E8</f>
        <v>44655</v>
      </c>
      <c r="C9" s="14" t="str">
        <f>+'[1]CHEQUE-TRANSF ABRIL'!D8</f>
        <v>26215018987</v>
      </c>
      <c r="D9" s="15" t="str">
        <f>'[1]CHEQUE-TRANSF ABRIL'!C8</f>
        <v>COLECTOR DE IMPUESTOS INTERNOS</v>
      </c>
      <c r="E9" s="14" t="str">
        <f>'[1]CHEQUE-TRANSF ABRIL'!M8</f>
        <v xml:space="preserve">PAGO IR17 REGIONAL DE SALUD EL VALLE </v>
      </c>
      <c r="F9" s="16">
        <f>'[1]CHEQUE-TRANSF ABRIL'!F8</f>
        <v>0</v>
      </c>
      <c r="G9" s="17">
        <f>'[1]CHEQUE-TRANSF ABRIL'!L8</f>
        <v>55721.34</v>
      </c>
      <c r="H9" s="18">
        <f t="shared" ref="H9:H72" si="0">+H8+F9-G9</f>
        <v>5728653.0999999996</v>
      </c>
    </row>
    <row r="10" spans="1:8" s="11" customFormat="1" ht="90" x14ac:dyDescent="0.2">
      <c r="A10" s="12"/>
      <c r="B10" s="13">
        <f>+'[1]CHEQUE-TRANSF ABRIL'!E9</f>
        <v>44658</v>
      </c>
      <c r="C10" s="14" t="str">
        <f>+'[1]CHEQUE-TRANSF ABRIL'!D9</f>
        <v>26249748609</v>
      </c>
      <c r="D10" s="15" t="str">
        <f>'[1]CHEQUE-TRANSF ABRIL'!C9</f>
        <v>AUTO REPUESTOS ASODECO EIRL</v>
      </c>
      <c r="E10" s="14" t="str">
        <f>'[1]CHEQUE-TRANSF ABRIL'!M9</f>
        <v>PAGO FACTURA NO. B1500000219,COMPRA DE ARTICULOS DE REPUESTOS PARA GUAGUA NISSAN BALNCA D22 PLACA EL05245 DEL AREA DE TRANSPORTACION</v>
      </c>
      <c r="F10" s="16">
        <f>'[1]CHEQUE-TRANSF ABRIL'!F9</f>
        <v>0</v>
      </c>
      <c r="G10" s="17">
        <f>'[1]CHEQUE-TRANSF ABRIL'!L9</f>
        <v>38352.97</v>
      </c>
      <c r="H10" s="18">
        <f t="shared" si="0"/>
        <v>5690300.1299999999</v>
      </c>
    </row>
    <row r="11" spans="1:8" s="11" customFormat="1" ht="90" x14ac:dyDescent="0.2">
      <c r="A11" s="12"/>
      <c r="B11" s="13">
        <f>+'[1]CHEQUE-TRANSF ABRIL'!E10</f>
        <v>44658</v>
      </c>
      <c r="C11" s="14" t="str">
        <f>+'[1]CHEQUE-TRANSF ABRIL'!D10</f>
        <v>26249786036</v>
      </c>
      <c r="D11" s="15" t="str">
        <f>'[1]CHEQUE-TRANSF ABRIL'!C10</f>
        <v>AUTO REPUESTOS ASODECO EIRL</v>
      </c>
      <c r="E11" s="14" t="str">
        <f>'[1]CHEQUE-TRANSF ABRIL'!M10</f>
        <v>PAGO FACTURA NO. B1500000218,COMPRA DE ARTICULOS DE REPUESTOS PARA GUAGUA NISSAN BALNCA D22 PLACA EL05231 DEL SERVICIO REGIONAL DE SALUD EL VALLE</v>
      </c>
      <c r="F11" s="16">
        <f>'[1]CHEQUE-TRANSF ABRIL'!F10</f>
        <v>0</v>
      </c>
      <c r="G11" s="17">
        <f>'[1]CHEQUE-TRANSF ABRIL'!L10</f>
        <v>45726.69</v>
      </c>
      <c r="H11" s="18">
        <f t="shared" si="0"/>
        <v>5644573.4399999995</v>
      </c>
    </row>
    <row r="12" spans="1:8" s="11" customFormat="1" ht="60" x14ac:dyDescent="0.2">
      <c r="A12" s="12"/>
      <c r="B12" s="13">
        <f>+'[1]CHEQUE-TRANSF ABRIL'!E11</f>
        <v>44658</v>
      </c>
      <c r="C12" s="14" t="str">
        <f>+'[1]CHEQUE-TRANSF ABRIL'!D11</f>
        <v>26249874313</v>
      </c>
      <c r="D12" s="15" t="str">
        <f>'[1]CHEQUE-TRANSF ABRIL'!C11</f>
        <v>AUTO REPUESTOS ASODECO EIRL</v>
      </c>
      <c r="E12" s="14" t="str">
        <f>'[1]CHEQUE-TRANSF ABRIL'!M11</f>
        <v>PAGO FACTURA NO. B1500000253 REPUESTOS DE VEHICULO PARA USO EN AMBULANCIA DE ELIAS PIÑA.</v>
      </c>
      <c r="F12" s="16">
        <f>'[1]CHEQUE-TRANSF ABRIL'!F11</f>
        <v>0</v>
      </c>
      <c r="G12" s="17">
        <f>'[1]CHEQUE-TRANSF ABRIL'!L11</f>
        <v>14843.22</v>
      </c>
      <c r="H12" s="18">
        <f t="shared" si="0"/>
        <v>5629730.2199999997</v>
      </c>
    </row>
    <row r="13" spans="1:8" s="11" customFormat="1" ht="45" x14ac:dyDescent="0.2">
      <c r="A13" s="12"/>
      <c r="B13" s="13">
        <f>+'[1]CHEQUE-TRANSF ABRIL'!E12</f>
        <v>44658</v>
      </c>
      <c r="C13" s="14" t="str">
        <f>+'[1]CHEQUE-TRANSF ABRIL'!D12</f>
        <v>25768</v>
      </c>
      <c r="D13" s="15" t="str">
        <f>'[1]CHEQUE-TRANSF ABRIL'!C12</f>
        <v>JUAN CARLOS AQUINO PEREZ</v>
      </c>
      <c r="E13" s="14" t="str">
        <f>'[1]CHEQUE-TRANSF ABRIL'!M12</f>
        <v>PAGO TRANSPORTE DEL PROGRAMA TB PARA QUE PUEDA IR A SU CITA EN SANTO DOMINGO</v>
      </c>
      <c r="F13" s="16">
        <f>'[1]CHEQUE-TRANSF ABRIL'!F12</f>
        <v>0</v>
      </c>
      <c r="G13" s="17">
        <f>'[1]CHEQUE-TRANSF ABRIL'!L12</f>
        <v>2500</v>
      </c>
      <c r="H13" s="18">
        <f t="shared" si="0"/>
        <v>5627230.2199999997</v>
      </c>
    </row>
    <row r="14" spans="1:8" s="11" customFormat="1" ht="45" x14ac:dyDescent="0.2">
      <c r="A14" s="12"/>
      <c r="B14" s="13">
        <f>+'[1]CHEQUE-TRANSF ABRIL'!E13</f>
        <v>44659</v>
      </c>
      <c r="C14" s="14" t="str">
        <f>+'[1]CHEQUE-TRANSF ABRIL'!D13</f>
        <v>25769</v>
      </c>
      <c r="D14" s="15" t="str">
        <f>'[1]CHEQUE-TRANSF ABRIL'!C13</f>
        <v>ANTONIO MATEO</v>
      </c>
      <c r="E14" s="14" t="str">
        <f>'[1]CHEQUE-TRANSF ABRIL'!M13</f>
        <v>PAGO TRANSPORTE DEL PROGRAMA TB PARA QUE PUEDA IR A SU CITA EN SANTO DOMINGO</v>
      </c>
      <c r="F14" s="16">
        <f>'[1]CHEQUE-TRANSF ABRIL'!F13</f>
        <v>0</v>
      </c>
      <c r="G14" s="17">
        <f>'[1]CHEQUE-TRANSF ABRIL'!L13</f>
        <v>1500</v>
      </c>
      <c r="H14" s="18">
        <f t="shared" si="0"/>
        <v>5625730.2199999997</v>
      </c>
    </row>
    <row r="15" spans="1:8" s="11" customFormat="1" ht="45" x14ac:dyDescent="0.2">
      <c r="A15" s="12"/>
      <c r="B15" s="13">
        <f>+'[1]CHEQUE-TRANSF ABRIL'!E14</f>
        <v>44659</v>
      </c>
      <c r="C15" s="14" t="str">
        <f>+'[1]CHEQUE-TRANSF ABRIL'!D14</f>
        <v>25770</v>
      </c>
      <c r="D15" s="15" t="str">
        <f>'[1]CHEQUE-TRANSF ABRIL'!C14</f>
        <v>CESAR PAUL CESPEDES BELTRE</v>
      </c>
      <c r="E15" s="14" t="str">
        <f>'[1]CHEQUE-TRANSF ABRIL'!M14</f>
        <v>PAGO TRANSPORTE A PACIENTE DEL PROGRAMA DE TB PARA CITA EN SANTO DOMINGO</v>
      </c>
      <c r="F15" s="16">
        <f>'[1]CHEQUE-TRANSF ABRIL'!F14</f>
        <v>0</v>
      </c>
      <c r="G15" s="17">
        <f>'[1]CHEQUE-TRANSF ABRIL'!L14</f>
        <v>1500</v>
      </c>
      <c r="H15" s="18">
        <f t="shared" si="0"/>
        <v>5624230.2199999997</v>
      </c>
    </row>
    <row r="16" spans="1:8" s="11" customFormat="1" ht="45" x14ac:dyDescent="0.2">
      <c r="A16" s="12"/>
      <c r="B16" s="13">
        <f>+'[1]CHEQUE-TRANSF ABRIL'!E15</f>
        <v>44659</v>
      </c>
      <c r="C16" s="14" t="str">
        <f>+'[1]CHEQUE-TRANSF ABRIL'!D15</f>
        <v>25771</v>
      </c>
      <c r="D16" s="15" t="str">
        <f>'[1]CHEQUE-TRANSF ABRIL'!C15</f>
        <v xml:space="preserve">HEIDY MARLENNY PINALES LEBRON </v>
      </c>
      <c r="E16" s="14" t="str">
        <f>'[1]CHEQUE-TRANSF ABRIL'!M15</f>
        <v>PAGO TRANSPORTE A PACIENTE DEL PROGRAMA DE TB PARA CITA EN SANTO DOMINGO</v>
      </c>
      <c r="F16" s="16">
        <f>'[1]CHEQUE-TRANSF ABRIL'!F15</f>
        <v>0</v>
      </c>
      <c r="G16" s="17">
        <f>'[1]CHEQUE-TRANSF ABRIL'!L15</f>
        <v>1500</v>
      </c>
      <c r="H16" s="18">
        <f t="shared" si="0"/>
        <v>5622730.2199999997</v>
      </c>
    </row>
    <row r="17" spans="1:8" s="11" customFormat="1" ht="45" x14ac:dyDescent="0.2">
      <c r="A17" s="12"/>
      <c r="B17" s="13">
        <f>+'[1]CHEQUE-TRANSF ABRIL'!E16</f>
        <v>44659</v>
      </c>
      <c r="C17" s="14" t="str">
        <f>+'[1]CHEQUE-TRANSF ABRIL'!D16</f>
        <v>25772</v>
      </c>
      <c r="D17" s="15" t="str">
        <f>'[1]CHEQUE-TRANSF ABRIL'!C16</f>
        <v>CARLOS MANUEL RAMIREZ</v>
      </c>
      <c r="E17" s="14" t="str">
        <f>'[1]CHEQUE-TRANSF ABRIL'!M16</f>
        <v>PAGO TRANSPORTE A PACIENTE DEL PROGRAMA DE TB PARA CITA EN SANTO DOMINGO</v>
      </c>
      <c r="F17" s="16">
        <f>'[1]CHEQUE-TRANSF ABRIL'!F16</f>
        <v>0</v>
      </c>
      <c r="G17" s="17">
        <f>'[1]CHEQUE-TRANSF ABRIL'!L16</f>
        <v>1500</v>
      </c>
      <c r="H17" s="18">
        <f t="shared" si="0"/>
        <v>5621230.2199999997</v>
      </c>
    </row>
    <row r="18" spans="1:8" s="11" customFormat="1" ht="45" x14ac:dyDescent="0.2">
      <c r="A18" s="12"/>
      <c r="B18" s="13">
        <f>+'[1]CHEQUE-TRANSF ABRIL'!E17</f>
        <v>44659</v>
      </c>
      <c r="C18" s="14" t="str">
        <f>+'[1]CHEQUE-TRANSF ABRIL'!D17</f>
        <v>25773</v>
      </c>
      <c r="D18" s="15" t="str">
        <f>'[1]CHEQUE-TRANSF ABRIL'!C17</f>
        <v>CARLOS LEBRON AQUINO</v>
      </c>
      <c r="E18" s="14" t="str">
        <f>'[1]CHEQUE-TRANSF ABRIL'!M17</f>
        <v>PAGO TRANSPORTE A PACIENTE DEL PROGRAMA DE TB PARA CITA EN SANTO DOMINGO</v>
      </c>
      <c r="F18" s="16">
        <f>'[1]CHEQUE-TRANSF ABRIL'!F17</f>
        <v>0</v>
      </c>
      <c r="G18" s="17">
        <f>'[1]CHEQUE-TRANSF ABRIL'!L17</f>
        <v>1500</v>
      </c>
      <c r="H18" s="18">
        <f t="shared" si="0"/>
        <v>5619730.2199999997</v>
      </c>
    </row>
    <row r="19" spans="1:8" s="11" customFormat="1" ht="30" x14ac:dyDescent="0.2">
      <c r="A19" s="12"/>
      <c r="B19" s="13">
        <f>+'[1]CHEQUE-TRANSF ABRIL'!E18</f>
        <v>44659</v>
      </c>
      <c r="C19" s="14" t="str">
        <f>+'[1]CHEQUE-TRANSF ABRIL'!D18</f>
        <v>26260690851</v>
      </c>
      <c r="D19" s="15" t="str">
        <f>'[1]CHEQUE-TRANSF ABRIL'!C18</f>
        <v>TRANFERNCIA TRAMO FIJO</v>
      </c>
      <c r="E19" s="14" t="str">
        <f>'[1]CHEQUE-TRANSF ABRIL'!M18</f>
        <v>TRAMO FIJO FEBRERO 2022 (PROPORCION RESCIBIDA</v>
      </c>
      <c r="F19" s="16">
        <f>'[1]CHEQUE-TRANSF ABRIL'!F18</f>
        <v>3782566.08</v>
      </c>
      <c r="G19" s="17">
        <f>'[1]CHEQUE-TRANSF ABRIL'!L18</f>
        <v>0</v>
      </c>
      <c r="H19" s="18">
        <f t="shared" si="0"/>
        <v>9402296.3000000007</v>
      </c>
    </row>
    <row r="20" spans="1:8" s="11" customFormat="1" ht="45" x14ac:dyDescent="0.2">
      <c r="A20" s="12"/>
      <c r="B20" s="13">
        <f>+'[1]CHEQUE-TRANSF ABRIL'!E19</f>
        <v>44663</v>
      </c>
      <c r="C20" s="14" t="str">
        <f>+'[1]CHEQUE-TRANSF ABRIL'!D19</f>
        <v>25774</v>
      </c>
      <c r="D20" s="15" t="str">
        <f>'[1]CHEQUE-TRANSF ABRIL'!C19</f>
        <v>ROSSANDY YUCLEHINIA GERALDO</v>
      </c>
      <c r="E20" s="14" t="str">
        <f>'[1]CHEQUE-TRANSF ABRIL'!M19</f>
        <v>PAGO CORRESPONDIENTE AL MES DE MARZO 2022, A CONSERJE CPN ANSONIA AZUA.</v>
      </c>
      <c r="F20" s="16">
        <f>'[1]CHEQUE-TRANSF ABRIL'!F19</f>
        <v>0</v>
      </c>
      <c r="G20" s="17">
        <f>'[1]CHEQUE-TRANSF ABRIL'!L19</f>
        <v>5000</v>
      </c>
      <c r="H20" s="18">
        <f t="shared" si="0"/>
        <v>9397296.3000000007</v>
      </c>
    </row>
    <row r="21" spans="1:8" s="11" customFormat="1" ht="60" x14ac:dyDescent="0.2">
      <c r="A21" s="12"/>
      <c r="B21" s="13">
        <f>+'[1]CHEQUE-TRANSF ABRIL'!E20</f>
        <v>44663</v>
      </c>
      <c r="C21" s="14" t="str">
        <f>+'[1]CHEQUE-TRANSF ABRIL'!D20</f>
        <v>25775</v>
      </c>
      <c r="D21" s="15" t="str">
        <f>'[1]CHEQUE-TRANSF ABRIL'!C20</f>
        <v>JUAN FRANCISCO LACHAPELLE ESPINAL</v>
      </c>
      <c r="E21" s="14" t="str">
        <f>'[1]CHEQUE-TRANSF ABRIL'!M20</f>
        <v>PAGO DE DOS DEPOSITOS DE ALQUILER DONDE FUNCIONARA EL LOCAL DE LA GERENCIA DE AREA II, VER ANEXO.</v>
      </c>
      <c r="F21" s="16">
        <f>'[1]CHEQUE-TRANSF ABRIL'!F20</f>
        <v>0</v>
      </c>
      <c r="G21" s="17">
        <f>'[1]CHEQUE-TRANSF ABRIL'!L20</f>
        <v>100000</v>
      </c>
      <c r="H21" s="18">
        <f t="shared" si="0"/>
        <v>9297296.3000000007</v>
      </c>
    </row>
    <row r="22" spans="1:8" s="11" customFormat="1" ht="60" x14ac:dyDescent="0.2">
      <c r="A22" s="12"/>
      <c r="B22" s="13">
        <f>+'[1]CHEQUE-TRANSF ABRIL'!E21</f>
        <v>44663</v>
      </c>
      <c r="C22" s="14" t="str">
        <f>+'[1]CHEQUE-TRANSF ABRIL'!D21</f>
        <v>25776</v>
      </c>
      <c r="D22" s="15" t="str">
        <f>'[1]CHEQUE-TRANSF ABRIL'!C21</f>
        <v>ROLAINY VALDEZ</v>
      </c>
      <c r="E22" s="14" t="str">
        <f>'[1]CHEQUE-TRANSF ABRIL'!M21</f>
        <v>PAGO TRANSPORTE A PACIENTE DEL PROGRAMA DE TB PARA QUE PUEDA ASISTIR A SU CITA EN SANTO DOMINGO, VER ANEXO.</v>
      </c>
      <c r="F22" s="16">
        <f>'[1]CHEQUE-TRANSF ABRIL'!F21</f>
        <v>0</v>
      </c>
      <c r="G22" s="17">
        <f>'[1]CHEQUE-TRANSF ABRIL'!L21</f>
        <v>1500</v>
      </c>
      <c r="H22" s="18">
        <f t="shared" si="0"/>
        <v>9295796.3000000007</v>
      </c>
    </row>
    <row r="23" spans="1:8" s="11" customFormat="1" ht="45" x14ac:dyDescent="0.2">
      <c r="A23" s="12"/>
      <c r="B23" s="13">
        <f>+'[1]CHEQUE-TRANSF ABRIL'!E22</f>
        <v>44663</v>
      </c>
      <c r="C23" s="14" t="str">
        <f>+'[1]CHEQUE-TRANSF ABRIL'!D22</f>
        <v>25777</v>
      </c>
      <c r="D23" s="15" t="str">
        <f>'[1]CHEQUE-TRANSF ABRIL'!C22</f>
        <v>ROBERTO ANTONIO RAMIREZ</v>
      </c>
      <c r="E23" s="14" t="str">
        <f>'[1]CHEQUE-TRANSF ABRIL'!M22</f>
        <v>PAGO COMPRA DE MDICAMENTOS A PACIENTE DEL PROGRAMA DE TB, VER ANEXO.</v>
      </c>
      <c r="F23" s="16">
        <f>'[1]CHEQUE-TRANSF ABRIL'!F22</f>
        <v>0</v>
      </c>
      <c r="G23" s="17">
        <f>'[1]CHEQUE-TRANSF ABRIL'!L22</f>
        <v>4192</v>
      </c>
      <c r="H23" s="18">
        <f t="shared" si="0"/>
        <v>9291604.3000000007</v>
      </c>
    </row>
    <row r="24" spans="1:8" s="11" customFormat="1" ht="90" x14ac:dyDescent="0.2">
      <c r="A24" s="12"/>
      <c r="B24" s="13">
        <f>+'[1]CHEQUE-TRANSF ABRIL'!E23</f>
        <v>44663</v>
      </c>
      <c r="C24" s="14" t="str">
        <f>+'[1]CHEQUE-TRANSF ABRIL'!D23</f>
        <v>25778</v>
      </c>
      <c r="D24" s="15" t="str">
        <f>'[1]CHEQUE-TRANSF ABRIL'!C23</f>
        <v>SUGEY CUSTODIO</v>
      </c>
      <c r="E24" s="14" t="str">
        <f>'[1]CHEQUE-TRANSF ABRIL'!M23</f>
        <v>PAGO TRANSPORTE PARA QUE PUEDA ASISTIR A SU CITA EN SANTO DOMINGO ELLA Y SU HERMANO QUIENES SON PACIENTE DEL PROGRAMA DE TB, VER ANEXO.</v>
      </c>
      <c r="F24" s="16">
        <f>'[1]CHEQUE-TRANSF ABRIL'!F23</f>
        <v>0</v>
      </c>
      <c r="G24" s="17">
        <f>'[1]CHEQUE-TRANSF ABRIL'!L23</f>
        <v>3500</v>
      </c>
      <c r="H24" s="18">
        <f t="shared" si="0"/>
        <v>9288104.3000000007</v>
      </c>
    </row>
    <row r="25" spans="1:8" s="11" customFormat="1" ht="60" x14ac:dyDescent="0.2">
      <c r="A25" s="12"/>
      <c r="B25" s="13">
        <f>+'[1]CHEQUE-TRANSF ABRIL'!E24</f>
        <v>44663</v>
      </c>
      <c r="C25" s="14" t="str">
        <f>+'[1]CHEQUE-TRANSF ABRIL'!D24</f>
        <v>25779</v>
      </c>
      <c r="D25" s="15" t="str">
        <f>'[1]CHEQUE-TRANSF ABRIL'!C24</f>
        <v>CARLOS MANUEL RAMIREZ</v>
      </c>
      <c r="E25" s="14" t="str">
        <f>'[1]CHEQUE-TRANSF ABRIL'!M24</f>
        <v>PAGO PARA REALIZAR LA COMPRA DE MEDICAMENTOS AL PACIENTE DEL PROGRAMA DE TB, VER ANEXO.</v>
      </c>
      <c r="F25" s="16">
        <f>'[1]CHEQUE-TRANSF ABRIL'!F24</f>
        <v>0</v>
      </c>
      <c r="G25" s="17">
        <f>'[1]CHEQUE-TRANSF ABRIL'!L24</f>
        <v>2000</v>
      </c>
      <c r="H25" s="18">
        <f t="shared" si="0"/>
        <v>9286104.3000000007</v>
      </c>
    </row>
    <row r="26" spans="1:8" s="11" customFormat="1" ht="135" x14ac:dyDescent="0.2">
      <c r="A26" s="12"/>
      <c r="B26" s="13">
        <f>+'[1]CHEQUE-TRANSF ABRIL'!E25</f>
        <v>44669</v>
      </c>
      <c r="C26" s="14" t="str">
        <f>+'[1]CHEQUE-TRANSF ABRIL'!D25</f>
        <v>26336664441</v>
      </c>
      <c r="D26" s="15" t="str">
        <f>'[1]CHEQUE-TRANSF ABRIL'!C25</f>
        <v>JOAQUIN A. HERRERA( D JEAN LUIS EMPANADAS GOURMET)</v>
      </c>
      <c r="E26" s="14" t="str">
        <f>'[1]CHEQUE-TRANSF ABRIL'!M25</f>
        <v>PAGO FACTURAS NO. B1500000054,053,052,051,049,044,041,039,035,029,043, Y 019, PAGO DE REFRIGERIOS Y ALMUERZOS PARA INDUCCION A PASANTES NUEVOS DE LEY, SUPERV. DE TRAB. CON COORD, DE ZONA,REUN. TEC. SOCIALIZACION DE INDIC TB/VIH DIFTS ACTIDS DEL SRSEV</v>
      </c>
      <c r="F26" s="16">
        <f>'[1]CHEQUE-TRANSF ABRIL'!F25</f>
        <v>0</v>
      </c>
      <c r="G26" s="17">
        <f>'[1]CHEQUE-TRANSF ABRIL'!L25</f>
        <v>63584.3</v>
      </c>
      <c r="H26" s="18">
        <f t="shared" si="0"/>
        <v>9222520</v>
      </c>
    </row>
    <row r="27" spans="1:8" s="11" customFormat="1" ht="75" x14ac:dyDescent="0.2">
      <c r="A27" s="12"/>
      <c r="B27" s="13">
        <f>+'[1]CHEQUE-TRANSF ABRIL'!E26</f>
        <v>44669</v>
      </c>
      <c r="C27" s="14" t="str">
        <f>+'[1]CHEQUE-TRANSF ABRIL'!D26</f>
        <v>2633687742</v>
      </c>
      <c r="D27" s="15" t="str">
        <f>'[1]CHEQUE-TRANSF ABRIL'!C26</f>
        <v>JOAQUIN A. HERRERA( D JEAN LUIS EMPANADAS GOURMET)</v>
      </c>
      <c r="E27" s="14" t="str">
        <f>'[1]CHEQUE-TRANSF ABRIL'!M26</f>
        <v>PAGO FACTURAS NO.B1500000048,057,056,055,051, Y 045 PAGO ALMUERZOZ Y REFRIGERIOS PARA DIFERENTES REUNIONES EN LA REGIONAL</v>
      </c>
      <c r="F27" s="16">
        <f>'[1]CHEQUE-TRANSF ABRIL'!F26</f>
        <v>0</v>
      </c>
      <c r="G27" s="17">
        <f>'[1]CHEQUE-TRANSF ABRIL'!L26</f>
        <v>95485</v>
      </c>
      <c r="H27" s="18">
        <f t="shared" si="0"/>
        <v>9127035</v>
      </c>
    </row>
    <row r="28" spans="1:8" s="11" customFormat="1" ht="120" x14ac:dyDescent="0.2">
      <c r="A28" s="12"/>
      <c r="B28" s="13">
        <f>+'[1]CHEQUE-TRANSF ABRIL'!E27</f>
        <v>44669</v>
      </c>
      <c r="C28" s="14" t="str">
        <f>+'[1]CHEQUE-TRANSF ABRIL'!D27</f>
        <v>26336721494</v>
      </c>
      <c r="D28" s="15" t="str">
        <f>'[1]CHEQUE-TRANSF ABRIL'!C27</f>
        <v>JOAQUIN A. HERRERA( D JEAN LUIS EMPANADAS GOURMET)</v>
      </c>
      <c r="E28" s="14" t="str">
        <f>'[1]CHEQUE-TRANSF ABRIL'!M27</f>
        <v>PAGO FACTURAS NO. B1500000062,061,060,059 Y 058, REFRIGERIOS, ALMUERZOS Y JUGOS PARA INDUCCION A PASANTES NUEVO DE LEY EN EL CENTRO DIGANOSTICO Y ENTREGA DE RESULTADOS DE PAPANICOLAO EN EL BATEY.</v>
      </c>
      <c r="F28" s="16">
        <f>'[1]CHEQUE-TRANSF ABRIL'!F27</f>
        <v>0</v>
      </c>
      <c r="G28" s="17">
        <f>'[1]CHEQUE-TRANSF ABRIL'!L27</f>
        <v>39425.699999999997</v>
      </c>
      <c r="H28" s="18">
        <f t="shared" si="0"/>
        <v>9087609.3000000007</v>
      </c>
    </row>
    <row r="29" spans="1:8" s="11" customFormat="1" ht="75" x14ac:dyDescent="0.2">
      <c r="A29" s="12"/>
      <c r="B29" s="13">
        <f>+'[1]CHEQUE-TRANSF ABRIL'!E28</f>
        <v>44669</v>
      </c>
      <c r="C29" s="14" t="str">
        <f>+'[1]CHEQUE-TRANSF ABRIL'!D28</f>
        <v>26336762408</v>
      </c>
      <c r="D29" s="15" t="str">
        <f>'[1]CHEQUE-TRANSF ABRIL'!C28</f>
        <v>INVERSIONES RHIMARG</v>
      </c>
      <c r="E29" s="14" t="str">
        <f>'[1]CHEQUE-TRANSF ABRIL'!M28</f>
        <v>PAGO FACTURAS NO. B1500000439, Y 438 COMPRA DE MATERIALES GASTABLE DE LIMPIEZA PARA LOS CENTROS DE DIAGNOSTICOS DEL SRS EL VALLE SRS EL VALLE.</v>
      </c>
      <c r="F29" s="16">
        <f>'[1]CHEQUE-TRANSF ABRIL'!F28</f>
        <v>0</v>
      </c>
      <c r="G29" s="17">
        <f>'[1]CHEQUE-TRANSF ABRIL'!L28</f>
        <v>29619.35</v>
      </c>
      <c r="H29" s="18">
        <f t="shared" si="0"/>
        <v>9057989.9500000011</v>
      </c>
    </row>
    <row r="30" spans="1:8" s="11" customFormat="1" ht="75" x14ac:dyDescent="0.2">
      <c r="A30" s="12"/>
      <c r="B30" s="13">
        <f>+'[1]CHEQUE-TRANSF ABRIL'!E29</f>
        <v>44669</v>
      </c>
      <c r="C30" s="14" t="str">
        <f>+'[1]CHEQUE-TRANSF ABRIL'!D29</f>
        <v>26336787324</v>
      </c>
      <c r="D30" s="15" t="str">
        <f>'[1]CHEQUE-TRANSF ABRIL'!C29</f>
        <v>GALAXY DENTAL, SRL</v>
      </c>
      <c r="E30" s="14" t="str">
        <f>'[1]CHEQUE-TRANSF ABRIL'!M29</f>
        <v>PAGO FACTURA NO. B150000121, MATERIALES DE ODONTOLOGIA PARA USO EN LOS CPN Y LOS CANTROS DE DIAGNOSTICOS DEL SRS EL VALLE.</v>
      </c>
      <c r="F30" s="16">
        <f>'[1]CHEQUE-TRANSF ABRIL'!F29</f>
        <v>0</v>
      </c>
      <c r="G30" s="17">
        <f>'[1]CHEQUE-TRANSF ABRIL'!L29</f>
        <v>87817.74</v>
      </c>
      <c r="H30" s="18">
        <f t="shared" si="0"/>
        <v>8970172.2100000009</v>
      </c>
    </row>
    <row r="31" spans="1:8" s="11" customFormat="1" ht="150" x14ac:dyDescent="0.2">
      <c r="A31" s="12"/>
      <c r="B31" s="13">
        <f>+'[1]CHEQUE-TRANSF ABRIL'!E30</f>
        <v>44669</v>
      </c>
      <c r="C31" s="14" t="str">
        <f>+'[1]CHEQUE-TRANSF ABRIL'!D30</f>
        <v>26336807419</v>
      </c>
      <c r="D31" s="15" t="str">
        <f>'[1]CHEQUE-TRANSF ABRIL'!C30</f>
        <v>JOAQUIN A. HERRERA( D JEAN LUIS EMPANADAS GOURMET)</v>
      </c>
      <c r="E31" s="14" t="str">
        <f>'[1]CHEQUE-TRANSF ABRIL'!M30</f>
        <v>PAGO FACTURAS NO. B1500000075,074,073,072,071,070,069,064,068,067, Y 066, PAGO DE REFRIGERIOS, ALMUERZOS, JUGOS Y AGUA PARA INDUCCION A PANSANTES, REUNION CON LOS ODONTO. DE LOS CENTROS DE PRIMER NIVEL Y CENTROS DE D, SOCILIZACION DE INDI Y OPER. MEDICO</v>
      </c>
      <c r="F31" s="16">
        <f>'[1]CHEQUE-TRANSF ABRIL'!F30</f>
        <v>0</v>
      </c>
      <c r="G31" s="17">
        <f>'[1]CHEQUE-TRANSF ABRIL'!L30</f>
        <v>115361.7</v>
      </c>
      <c r="H31" s="18">
        <f t="shared" si="0"/>
        <v>8854810.5100000016</v>
      </c>
    </row>
    <row r="32" spans="1:8" s="11" customFormat="1" ht="75" x14ac:dyDescent="0.2">
      <c r="A32" s="12"/>
      <c r="B32" s="13">
        <f>+'[1]CHEQUE-TRANSF ABRIL'!E31</f>
        <v>44669</v>
      </c>
      <c r="C32" s="14" t="str">
        <f>+'[1]CHEQUE-TRANSF ABRIL'!D31</f>
        <v>26336840663</v>
      </c>
      <c r="D32" s="15" t="str">
        <f>'[1]CHEQUE-TRANSF ABRIL'!C31</f>
        <v>RAMDOL TERRERO MATOS</v>
      </c>
      <c r="E32" s="14" t="str">
        <f>'[1]CHEQUE-TRANSF ABRIL'!M31</f>
        <v>PAGO FACTURA NO. B1500000240, MATERIALES DE ODONTOLOGIA PARA USO EN LOS CPN Y LOS CANTROS DE DIAGNOSTICOS DEL SRS EL VALLE.</v>
      </c>
      <c r="F32" s="16">
        <f>'[1]CHEQUE-TRANSF ABRIL'!F31</f>
        <v>0</v>
      </c>
      <c r="G32" s="17">
        <f>'[1]CHEQUE-TRANSF ABRIL'!L31</f>
        <v>52104.3</v>
      </c>
      <c r="H32" s="18">
        <f t="shared" si="0"/>
        <v>8802706.2100000009</v>
      </c>
    </row>
    <row r="33" spans="1:8" s="11" customFormat="1" ht="60" x14ac:dyDescent="0.2">
      <c r="A33" s="12"/>
      <c r="B33" s="13">
        <f>+'[1]CHEQUE-TRANSF ABRIL'!E32</f>
        <v>44669</v>
      </c>
      <c r="C33" s="14" t="str">
        <f>+'[1]CHEQUE-TRANSF ABRIL'!D32</f>
        <v>26336938588</v>
      </c>
      <c r="D33" s="15" t="str">
        <f>'[1]CHEQUE-TRANSF ABRIL'!C32</f>
        <v>RAFAEL ARGELIO PEÑA</v>
      </c>
      <c r="E33" s="14" t="str">
        <f>'[1]CHEQUE-TRANSF ABRIL'!M32</f>
        <v>PAGO FACTURA NO. B1500003686, COMBUSTIBLE PARA USO EN LOS VEHICULOS DE LA GERENCIA DE AREA I AZUA.</v>
      </c>
      <c r="F33" s="16">
        <f>'[1]CHEQUE-TRANSF ABRIL'!F32</f>
        <v>0</v>
      </c>
      <c r="G33" s="17">
        <f>'[1]CHEQUE-TRANSF ABRIL'!L32</f>
        <v>30013.95</v>
      </c>
      <c r="H33" s="18">
        <f t="shared" si="0"/>
        <v>8772692.2600000016</v>
      </c>
    </row>
    <row r="34" spans="1:8" s="11" customFormat="1" ht="60" x14ac:dyDescent="0.2">
      <c r="A34" s="12"/>
      <c r="B34" s="13">
        <f>+'[1]CHEQUE-TRANSF ABRIL'!E33</f>
        <v>44669</v>
      </c>
      <c r="C34" s="14" t="str">
        <f>+'[1]CHEQUE-TRANSF ABRIL'!D33</f>
        <v>26336973969</v>
      </c>
      <c r="D34" s="15" t="str">
        <f>'[1]CHEQUE-TRANSF ABRIL'!C33</f>
        <v>RAFAEL ARGELIO PEÑA</v>
      </c>
      <c r="E34" s="14" t="str">
        <f>'[1]CHEQUE-TRANSF ABRIL'!M33</f>
        <v>PAGO FACTURAS NO. B1500003685, Y 3684, COMBUSTIBLE PARA VEHICULOS GERENCIA DE AREA I AZUA.</v>
      </c>
      <c r="F34" s="16">
        <f>'[1]CHEQUE-TRANSF ABRIL'!F33</f>
        <v>0</v>
      </c>
      <c r="G34" s="17">
        <f>'[1]CHEQUE-TRANSF ABRIL'!L33</f>
        <v>58867.34</v>
      </c>
      <c r="H34" s="18">
        <f t="shared" si="0"/>
        <v>8713824.9200000018</v>
      </c>
    </row>
    <row r="35" spans="1:8" s="11" customFormat="1" ht="60" x14ac:dyDescent="0.2">
      <c r="A35" s="12"/>
      <c r="B35" s="13">
        <f>+'[1]CHEQUE-TRANSF ABRIL'!E34</f>
        <v>44669</v>
      </c>
      <c r="C35" s="14" t="str">
        <f>+'[1]CHEQUE-TRANSF ABRIL'!D34</f>
        <v>26337221746</v>
      </c>
      <c r="D35" s="15" t="str">
        <f>'[1]CHEQUE-TRANSF ABRIL'!C34</f>
        <v>OSCAR ANTONIO OVIENDO.</v>
      </c>
      <c r="E35" s="14" t="str">
        <f>'[1]CHEQUE-TRANSF ABRIL'!M34</f>
        <v>PAGO FACTURA NO. B1500000447, COMPRA DE MEDICAMNETOS, PARA PREPARAR 500 KID DE COVI 19</v>
      </c>
      <c r="F35" s="16">
        <f>'[1]CHEQUE-TRANSF ABRIL'!F34</f>
        <v>0</v>
      </c>
      <c r="G35" s="17">
        <f>'[1]CHEQUE-TRANSF ABRIL'!L34</f>
        <v>323807.5</v>
      </c>
      <c r="H35" s="18">
        <f t="shared" si="0"/>
        <v>8390017.4200000018</v>
      </c>
    </row>
    <row r="36" spans="1:8" s="11" customFormat="1" ht="90" x14ac:dyDescent="0.2">
      <c r="A36" s="12"/>
      <c r="B36" s="13">
        <f>+'[1]CHEQUE-TRANSF ABRIL'!E35</f>
        <v>44669</v>
      </c>
      <c r="C36" s="14" t="str">
        <f>+'[1]CHEQUE-TRANSF ABRIL'!D35</f>
        <v>26337292831</v>
      </c>
      <c r="D36" s="15" t="str">
        <f>'[1]CHEQUE-TRANSF ABRIL'!C35</f>
        <v>OPERADORA NACIONAL DE ENVASADORA DE GAS SRL</v>
      </c>
      <c r="E36" s="14" t="str">
        <f>'[1]CHEQUE-TRANSF ABRIL'!M35</f>
        <v>PAGO FACTURA NO. B1500000916, GAS GLP PARA NEVERA  DE BIOLOGICOS, PARA MANTENER LA CADENA DE FRIO Y USO DOMESTICO EN LOS CPN DEL AREA II SAN JUAN.</v>
      </c>
      <c r="F36" s="16">
        <f>'[1]CHEQUE-TRANSF ABRIL'!F35</f>
        <v>0</v>
      </c>
      <c r="G36" s="17">
        <f>'[1]CHEQUE-TRANSF ABRIL'!L35</f>
        <v>72519.39</v>
      </c>
      <c r="H36" s="18">
        <f t="shared" si="0"/>
        <v>8317498.0300000021</v>
      </c>
    </row>
    <row r="37" spans="1:8" s="11" customFormat="1" ht="120" x14ac:dyDescent="0.2">
      <c r="A37" s="12"/>
      <c r="B37" s="13">
        <f>+'[1]CHEQUE-TRANSF ABRIL'!E36</f>
        <v>44669</v>
      </c>
      <c r="C37" s="14" t="str">
        <f>+'[1]CHEQUE-TRANSF ABRIL'!D36</f>
        <v>26337379115</v>
      </c>
      <c r="D37" s="15" t="str">
        <f>'[1]CHEQUE-TRANSF ABRIL'!C36</f>
        <v>ROMON BELEN FORTUNA.</v>
      </c>
      <c r="E37" s="14" t="str">
        <f>'[1]CHEQUE-TRANSF ABRIL'!M36</f>
        <v>PAGO FACTURAS B1500000178, 176, Y 177, ALQUILER DE SILLAS CARPA, Y MATERIALES PARA OPERATIVO EN LAS MATAS DE FARFAN CON EL DOCTOR MARIO LAMA, Y ACTIVIDAD RECONOCIMIENTO COLABORADORES DEL SRS EL VALLE.</v>
      </c>
      <c r="F37" s="16">
        <f>'[1]CHEQUE-TRANSF ABRIL'!F36</f>
        <v>0</v>
      </c>
      <c r="G37" s="17">
        <f>'[1]CHEQUE-TRANSF ABRIL'!L36</f>
        <v>33900</v>
      </c>
      <c r="H37" s="18">
        <f t="shared" si="0"/>
        <v>8283598.0300000021</v>
      </c>
    </row>
    <row r="38" spans="1:8" s="11" customFormat="1" ht="105" x14ac:dyDescent="0.2">
      <c r="A38" s="12"/>
      <c r="B38" s="13">
        <f>+'[1]CHEQUE-TRANSF ABRIL'!E37</f>
        <v>44669</v>
      </c>
      <c r="C38" s="14" t="str">
        <f>+'[1]CHEQUE-TRANSF ABRIL'!D37</f>
        <v>26337432967</v>
      </c>
      <c r="D38" s="15" t="str">
        <f>'[1]CHEQUE-TRANSF ABRIL'!C37</f>
        <v>JOAQUIN A. HERRERA( D JEAN LUIS EMPANADAS GOURMET)</v>
      </c>
      <c r="E38" s="14" t="str">
        <f>'[1]CHEQUE-TRANSF ABRIL'!M37</f>
        <v>PAGO FACTURAS NO. B1500000082,083,081,080,079,078,077, 076,065,047, Y 046, COMPRA DE DE ALMUERZO Y REFRIGERIO PARA DIVERSAS ACTIVIDADES DE LA OFICINAREGIONAL, Y INDUCCIO DE PASANTE DE LEY 167-47</v>
      </c>
      <c r="F38" s="16">
        <f>'[1]CHEQUE-TRANSF ABRIL'!F37</f>
        <v>0</v>
      </c>
      <c r="G38" s="17">
        <f>'[1]CHEQUE-TRANSF ABRIL'!L37</f>
        <v>132266.5</v>
      </c>
      <c r="H38" s="18">
        <f t="shared" si="0"/>
        <v>8151331.5300000021</v>
      </c>
    </row>
    <row r="39" spans="1:8" s="11" customFormat="1" ht="150" x14ac:dyDescent="0.2">
      <c r="A39" s="12"/>
      <c r="B39" s="13">
        <f>+'[1]CHEQUE-TRANSF ABRIL'!E38</f>
        <v>44669</v>
      </c>
      <c r="C39" s="14" t="str">
        <f>+'[1]CHEQUE-TRANSF ABRIL'!D38</f>
        <v>26337498092</v>
      </c>
      <c r="D39" s="15" t="str">
        <f>'[1]CHEQUE-TRANSF ABRIL'!C38</f>
        <v>INVERSIONES ECOTURISTICAS, SRL.</v>
      </c>
      <c r="E39" s="14" t="str">
        <f>'[1]CHEQUE-TRANSF ABRIL'!M38</f>
        <v>PAGO FACTURAS NO. B1500000940,1053,10501043, PAGO. COMPRA DE ALMUERZO Y REFRIGERIO PARA EL TALLER CON COORDINADORES Y PERSONAL DE VILLA LIBERACION, Y ALMUERZO PARA OPERATIVO MEDICO EN LAS MATAS DE FARFAN EN COORDINACION CON EL DR. MARIO LAMA Y LA PRIMERA DAMA</v>
      </c>
      <c r="F39" s="16">
        <f>'[1]CHEQUE-TRANSF ABRIL'!F38</f>
        <v>0</v>
      </c>
      <c r="G39" s="17">
        <f>'[1]CHEQUE-TRANSF ABRIL'!L38</f>
        <v>102003.8</v>
      </c>
      <c r="H39" s="18">
        <f t="shared" si="0"/>
        <v>8049327.7300000023</v>
      </c>
    </row>
    <row r="40" spans="1:8" s="11" customFormat="1" ht="60" x14ac:dyDescent="0.2">
      <c r="A40" s="12"/>
      <c r="B40" s="13">
        <f>+'[1]CHEQUE-TRANSF ABRIL'!E39</f>
        <v>44669</v>
      </c>
      <c r="C40" s="14" t="str">
        <f>+'[1]CHEQUE-TRANSF ABRIL'!D39</f>
        <v>26337529090</v>
      </c>
      <c r="D40" s="15" t="str">
        <f>'[1]CHEQUE-TRANSF ABRIL'!C39</f>
        <v>SYNTES, SRL.</v>
      </c>
      <c r="E40" s="14" t="str">
        <f>'[1]CHEQUE-TRANSF ABRIL'!M39</f>
        <v>PAGO FACTURA NO. B1500001599, COMPRA DE SINSUMOS INFORMATICOS(TONER) PARA USO EN EL CENTRO DIAGNOSTICO AZUA.</v>
      </c>
      <c r="F40" s="16">
        <f>'[1]CHEQUE-TRANSF ABRIL'!F39</f>
        <v>0</v>
      </c>
      <c r="G40" s="17">
        <f>'[1]CHEQUE-TRANSF ABRIL'!L39</f>
        <v>25029.5</v>
      </c>
      <c r="H40" s="18">
        <f t="shared" si="0"/>
        <v>8024298.2300000023</v>
      </c>
    </row>
    <row r="41" spans="1:8" s="11" customFormat="1" ht="90" x14ac:dyDescent="0.2">
      <c r="A41" s="12"/>
      <c r="B41" s="13">
        <f>+'[1]CHEQUE-TRANSF ABRIL'!E40</f>
        <v>44669</v>
      </c>
      <c r="C41" s="14" t="str">
        <f>+'[1]CHEQUE-TRANSF ABRIL'!D40</f>
        <v>26337594608</v>
      </c>
      <c r="D41" s="15" t="str">
        <f>'[1]CHEQUE-TRANSF ABRIL'!C40</f>
        <v>RALANSA, EIRL.</v>
      </c>
      <c r="E41" s="14" t="str">
        <f>'[1]CHEQUE-TRANSF ABRIL'!M40</f>
        <v>PAGO FACTURAS NO. B1500000645,621,616, 615, Y 617 COMPRA REATIVOS DE LABORATORIOS PARA USO EN LOS CENTROS DE DIAGNOSTICOS, AZUA, SAN JUAN, Y LAS MATAS.</v>
      </c>
      <c r="F41" s="16">
        <f>'[1]CHEQUE-TRANSF ABRIL'!F40</f>
        <v>0</v>
      </c>
      <c r="G41" s="17">
        <f>'[1]CHEQUE-TRANSF ABRIL'!L40</f>
        <v>618784.2300000001</v>
      </c>
      <c r="H41" s="18">
        <f t="shared" si="0"/>
        <v>7405514.0000000019</v>
      </c>
    </row>
    <row r="42" spans="1:8" s="11" customFormat="1" ht="75" x14ac:dyDescent="0.2">
      <c r="A42" s="12"/>
      <c r="B42" s="13">
        <f>+'[1]CHEQUE-TRANSF ABRIL'!E41</f>
        <v>44669</v>
      </c>
      <c r="C42" s="14" t="str">
        <f>+'[1]CHEQUE-TRANSF ABRIL'!D41</f>
        <v>26337843561</v>
      </c>
      <c r="D42" s="15" t="str">
        <f>'[1]CHEQUE-TRANSF ABRIL'!C41</f>
        <v>CANDY ROSARIO MARTE.</v>
      </c>
      <c r="E42" s="14" t="str">
        <f>'[1]CHEQUE-TRANSF ABRIL'!M41</f>
        <v>PAGO FACTURA NO. B1500000156, IMPLEMENTACION DEL SISTEMA LABLUX PARA LOS 3 CENTROS DE DIAGNOSTICO DEL SERVICIO REGIONAL.</v>
      </c>
      <c r="F42" s="16">
        <f>'[1]CHEQUE-TRANSF ABRIL'!F41</f>
        <v>0</v>
      </c>
      <c r="G42" s="17">
        <f>'[1]CHEQUE-TRANSF ABRIL'!L41</f>
        <v>27000</v>
      </c>
      <c r="H42" s="18">
        <f t="shared" si="0"/>
        <v>7378514.0000000019</v>
      </c>
    </row>
    <row r="43" spans="1:8" s="11" customFormat="1" ht="30" x14ac:dyDescent="0.2">
      <c r="A43" s="12"/>
      <c r="B43" s="13">
        <f>+'[1]CHEQUE-TRANSF ABRIL'!E42</f>
        <v>44669</v>
      </c>
      <c r="C43" s="14" t="str">
        <f>+'[1]CHEQUE-TRANSF ABRIL'!D42</f>
        <v>26337869732</v>
      </c>
      <c r="D43" s="15" t="str">
        <f>'[1]CHEQUE-TRANSF ABRIL'!C42</f>
        <v>ALFREDO CASTILLO ENCARNACION</v>
      </c>
      <c r="E43" s="14" t="str">
        <f>'[1]CHEQUE-TRANSF ABRIL'!M42</f>
        <v>PAGO VIATICO A SANTO DOMINGO, MES  DICIEMBRE 2021, VER ANEXO.-</v>
      </c>
      <c r="F43" s="16">
        <f>'[1]CHEQUE-TRANSF ABRIL'!F42</f>
        <v>0</v>
      </c>
      <c r="G43" s="17">
        <f>'[1]CHEQUE-TRANSF ABRIL'!L42</f>
        <v>1700</v>
      </c>
      <c r="H43" s="18">
        <f t="shared" si="0"/>
        <v>7376814.0000000019</v>
      </c>
    </row>
    <row r="44" spans="1:8" s="11" customFormat="1" ht="45" x14ac:dyDescent="0.2">
      <c r="A44" s="12"/>
      <c r="B44" s="13">
        <f>+'[1]CHEQUE-TRANSF ABRIL'!E43</f>
        <v>44669</v>
      </c>
      <c r="C44" s="14" t="str">
        <f>+'[1]CHEQUE-TRANSF ABRIL'!D43</f>
        <v>26337886658</v>
      </c>
      <c r="D44" s="15" t="str">
        <f>'[1]CHEQUE-TRANSF ABRIL'!C43</f>
        <v>NEFTHALI JIMENEZ ZAYAS</v>
      </c>
      <c r="E44" s="14" t="str">
        <f>'[1]CHEQUE-TRANSF ABRIL'!M43</f>
        <v>PAGO VIATICO A SANTO DOMINGO, MESES FEBRERO Y MARZO 2022, VER ANEXO.-</v>
      </c>
      <c r="F44" s="16">
        <f>'[1]CHEQUE-TRANSF ABRIL'!F43</f>
        <v>0</v>
      </c>
      <c r="G44" s="17">
        <f>'[1]CHEQUE-TRANSF ABRIL'!L43</f>
        <v>5100</v>
      </c>
      <c r="H44" s="18">
        <f t="shared" si="0"/>
        <v>7371714.0000000019</v>
      </c>
    </row>
    <row r="45" spans="1:8" s="11" customFormat="1" ht="45" x14ac:dyDescent="0.2">
      <c r="A45" s="12"/>
      <c r="B45" s="13">
        <f>+'[1]CHEQUE-TRANSF ABRIL'!E44</f>
        <v>44669</v>
      </c>
      <c r="C45" s="14" t="str">
        <f>+'[1]CHEQUE-TRANSF ABRIL'!D44</f>
        <v>26337905259</v>
      </c>
      <c r="D45" s="15" t="str">
        <f>'[1]CHEQUE-TRANSF ABRIL'!C44</f>
        <v>ANDRES VALDEZ MONTERO</v>
      </c>
      <c r="E45" s="14" t="str">
        <f>'[1]CHEQUE-TRANSF ABRIL'!M44</f>
        <v>PAGO VIATICO A SANTO DOMINGO, MESES FEBRERO, MARZO Y ABRIL 2022, VER ANEXO.-</v>
      </c>
      <c r="F45" s="16">
        <f>'[1]CHEQUE-TRANSF ABRIL'!F44</f>
        <v>0</v>
      </c>
      <c r="G45" s="17">
        <f>'[1]CHEQUE-TRANSF ABRIL'!L44</f>
        <v>13600</v>
      </c>
      <c r="H45" s="18">
        <f t="shared" si="0"/>
        <v>7358114.0000000019</v>
      </c>
    </row>
    <row r="46" spans="1:8" s="11" customFormat="1" ht="30" x14ac:dyDescent="0.2">
      <c r="A46" s="12"/>
      <c r="B46" s="13">
        <f>+'[1]CHEQUE-TRANSF ABRIL'!E45</f>
        <v>44669</v>
      </c>
      <c r="C46" s="14" t="str">
        <f>+'[1]CHEQUE-TRANSF ABRIL'!D45</f>
        <v>26/337931411</v>
      </c>
      <c r="D46" s="15" t="str">
        <f>'[1]CHEQUE-TRANSF ABRIL'!C45</f>
        <v>OLIVER ENCARNACION ENCARNACION</v>
      </c>
      <c r="E46" s="14" t="str">
        <f>'[1]CHEQUE-TRANSF ABRIL'!M45</f>
        <v>PAGO VIATICO A SANTO DOMINGO, MES  MARZO 2022, VER ANEXO.-</v>
      </c>
      <c r="F46" s="16">
        <f>'[1]CHEQUE-TRANSF ABRIL'!F45</f>
        <v>0</v>
      </c>
      <c r="G46" s="17">
        <f>'[1]CHEQUE-TRANSF ABRIL'!L45</f>
        <v>3400</v>
      </c>
      <c r="H46" s="18">
        <f t="shared" si="0"/>
        <v>7354714.0000000019</v>
      </c>
    </row>
    <row r="47" spans="1:8" s="11" customFormat="1" ht="30" x14ac:dyDescent="0.2">
      <c r="A47" s="12"/>
      <c r="B47" s="13">
        <f>+'[1]CHEQUE-TRANSF ABRIL'!E46</f>
        <v>44669</v>
      </c>
      <c r="C47" s="14" t="str">
        <f>+'[1]CHEQUE-TRANSF ABRIL'!D46</f>
        <v>26337948220</v>
      </c>
      <c r="D47" s="15" t="str">
        <f>'[1]CHEQUE-TRANSF ABRIL'!C46</f>
        <v>MIGUEL ANGEL ALCANTARA SANCHEZ</v>
      </c>
      <c r="E47" s="14" t="str">
        <f>'[1]CHEQUE-TRANSF ABRIL'!M46</f>
        <v>PAGO VIATICO A SANTO DOMINGO, MES  MARZO 2022, VER ANEXO.-</v>
      </c>
      <c r="F47" s="16">
        <f>'[1]CHEQUE-TRANSF ABRIL'!F46</f>
        <v>0</v>
      </c>
      <c r="G47" s="17">
        <f>'[1]CHEQUE-TRANSF ABRIL'!L46</f>
        <v>1700</v>
      </c>
      <c r="H47" s="18">
        <f t="shared" si="0"/>
        <v>7353014.0000000019</v>
      </c>
    </row>
    <row r="48" spans="1:8" s="11" customFormat="1" ht="30" x14ac:dyDescent="0.2">
      <c r="A48" s="12"/>
      <c r="B48" s="13">
        <f>+'[1]CHEQUE-TRANSF ABRIL'!E47</f>
        <v>44669</v>
      </c>
      <c r="C48" s="14" t="str">
        <f>+'[1]CHEQUE-TRANSF ABRIL'!D47</f>
        <v>26337962155</v>
      </c>
      <c r="D48" s="15" t="str">
        <f>'[1]CHEQUE-TRANSF ABRIL'!C47</f>
        <v>RANFIS RADAMES MATEO FIGUEREO</v>
      </c>
      <c r="E48" s="14" t="str">
        <f>'[1]CHEQUE-TRANSF ABRIL'!M47</f>
        <v>PAGO VIATICO A SANTO DOMINGO, MES  MARZO 2022, VER ANEXO.-</v>
      </c>
      <c r="F48" s="16">
        <f>'[1]CHEQUE-TRANSF ABRIL'!F47</f>
        <v>0</v>
      </c>
      <c r="G48" s="17">
        <f>'[1]CHEQUE-TRANSF ABRIL'!L47</f>
        <v>5100</v>
      </c>
      <c r="H48" s="18">
        <f t="shared" si="0"/>
        <v>7347914.0000000019</v>
      </c>
    </row>
    <row r="49" spans="1:8" s="11" customFormat="1" ht="45" x14ac:dyDescent="0.2">
      <c r="A49" s="12"/>
      <c r="B49" s="13">
        <f>+'[1]CHEQUE-TRANSF ABRIL'!E48</f>
        <v>44669</v>
      </c>
      <c r="C49" s="14" t="str">
        <f>+'[1]CHEQUE-TRANSF ABRIL'!D48</f>
        <v>26337977898</v>
      </c>
      <c r="D49" s="15" t="str">
        <f>'[1]CHEQUE-TRANSF ABRIL'!C48</f>
        <v>EMILIO ENCARNACION ROSARIO</v>
      </c>
      <c r="E49" s="14" t="str">
        <f>'[1]CHEQUE-TRANSF ABRIL'!M48</f>
        <v>PAGO VIATICO A SANTO DOMINGO, MESES MARZO Y ABRIL 2022, VER ANEXO.-</v>
      </c>
      <c r="F49" s="16">
        <f>'[1]CHEQUE-TRANSF ABRIL'!F48</f>
        <v>0</v>
      </c>
      <c r="G49" s="17">
        <f>'[1]CHEQUE-TRANSF ABRIL'!L48</f>
        <v>8500</v>
      </c>
      <c r="H49" s="18">
        <f t="shared" si="0"/>
        <v>7339414.0000000019</v>
      </c>
    </row>
    <row r="50" spans="1:8" s="11" customFormat="1" ht="45" x14ac:dyDescent="0.2">
      <c r="A50" s="12"/>
      <c r="B50" s="13">
        <f>+'[1]CHEQUE-TRANSF ABRIL'!E49</f>
        <v>44669</v>
      </c>
      <c r="C50" s="14" t="str">
        <f>+'[1]CHEQUE-TRANSF ABRIL'!D49</f>
        <v>26337989500</v>
      </c>
      <c r="D50" s="15" t="str">
        <f>'[1]CHEQUE-TRANSF ABRIL'!C49</f>
        <v>EDISON MIGUEL MELO PEREZ</v>
      </c>
      <c r="E50" s="14" t="str">
        <f>'[1]CHEQUE-TRANSF ABRIL'!M49</f>
        <v>PAGO VIATICO A SANTO DOMINGO, MESES FEBRERO Y MARZO 2022, VER ANEXO.-</v>
      </c>
      <c r="F50" s="16">
        <f>'[1]CHEQUE-TRANSF ABRIL'!F49</f>
        <v>0</v>
      </c>
      <c r="G50" s="17">
        <f>'[1]CHEQUE-TRANSF ABRIL'!L49</f>
        <v>11900</v>
      </c>
      <c r="H50" s="18">
        <f t="shared" si="0"/>
        <v>7327514.0000000019</v>
      </c>
    </row>
    <row r="51" spans="1:8" s="11" customFormat="1" ht="45" x14ac:dyDescent="0.2">
      <c r="A51" s="12"/>
      <c r="B51" s="13">
        <f>+'[1]CHEQUE-TRANSF ABRIL'!E50</f>
        <v>44669</v>
      </c>
      <c r="C51" s="14" t="str">
        <f>+'[1]CHEQUE-TRANSF ABRIL'!D50</f>
        <v>26338007046</v>
      </c>
      <c r="D51" s="15" t="str">
        <f>'[1]CHEQUE-TRANSF ABRIL'!C50</f>
        <v>CARLOS ALBERTO CADENA BOYER</v>
      </c>
      <c r="E51" s="14" t="str">
        <f>'[1]CHEQUE-TRANSF ABRIL'!M50</f>
        <v>PAGO VIATICO A SANTO DOMINGO, MESES FEBRERO, MARZO Y ABRIL 2022, VER ANEXO.-</v>
      </c>
      <c r="F51" s="16">
        <f>'[1]CHEQUE-TRANSF ABRIL'!F50</f>
        <v>0</v>
      </c>
      <c r="G51" s="17">
        <f>'[1]CHEQUE-TRANSF ABRIL'!L50</f>
        <v>11900</v>
      </c>
      <c r="H51" s="18">
        <f t="shared" si="0"/>
        <v>7315614.0000000019</v>
      </c>
    </row>
    <row r="52" spans="1:8" s="11" customFormat="1" ht="45" x14ac:dyDescent="0.2">
      <c r="A52" s="12"/>
      <c r="B52" s="13">
        <f>+'[1]CHEQUE-TRANSF ABRIL'!E51</f>
        <v>44669</v>
      </c>
      <c r="C52" s="14" t="str">
        <f>+'[1]CHEQUE-TRANSF ABRIL'!D51</f>
        <v>26338021332</v>
      </c>
      <c r="D52" s="15" t="str">
        <f>'[1]CHEQUE-TRANSF ABRIL'!C51</f>
        <v>JOSE ERNESTO OGANDO RAMIREZ</v>
      </c>
      <c r="E52" s="14" t="str">
        <f>'[1]CHEQUE-TRANSF ABRIL'!M51</f>
        <v>PAGO VIATICO A SANTO DOMINGO, MESES FEBRERO, MARZO Y ABRIL 2022, VER ANEXO.-</v>
      </c>
      <c r="F52" s="16">
        <f>'[1]CHEQUE-TRANSF ABRIL'!F51</f>
        <v>0</v>
      </c>
      <c r="G52" s="17">
        <f>'[1]CHEQUE-TRANSF ABRIL'!L51</f>
        <v>13600</v>
      </c>
      <c r="H52" s="18">
        <f t="shared" si="0"/>
        <v>7302014.0000000019</v>
      </c>
    </row>
    <row r="53" spans="1:8" s="11" customFormat="1" ht="45" x14ac:dyDescent="0.2">
      <c r="A53" s="12"/>
      <c r="B53" s="13">
        <f>+'[1]CHEQUE-TRANSF ABRIL'!E52</f>
        <v>44669</v>
      </c>
      <c r="C53" s="14" t="str">
        <f>+'[1]CHEQUE-TRANSF ABRIL'!D52</f>
        <v>26338043612</v>
      </c>
      <c r="D53" s="15" t="str">
        <f>'[1]CHEQUE-TRANSF ABRIL'!C52</f>
        <v>CARLOS MANUEL GONZALEZ</v>
      </c>
      <c r="E53" s="14" t="str">
        <f>'[1]CHEQUE-TRANSF ABRIL'!M52</f>
        <v>PAGO VIATICO A SANTO DOMINGO, MESES FEBRERO Y MARZO 2022, VER ANEXO.-</v>
      </c>
      <c r="F53" s="16">
        <f>'[1]CHEQUE-TRANSF ABRIL'!F52</f>
        <v>0</v>
      </c>
      <c r="G53" s="17">
        <f>'[1]CHEQUE-TRANSF ABRIL'!L52</f>
        <v>3400</v>
      </c>
      <c r="H53" s="18">
        <f t="shared" si="0"/>
        <v>7298614.0000000019</v>
      </c>
    </row>
    <row r="54" spans="1:8" s="11" customFormat="1" ht="30" x14ac:dyDescent="0.2">
      <c r="A54" s="12"/>
      <c r="B54" s="13">
        <f>+'[1]CHEQUE-TRANSF ABRIL'!E53</f>
        <v>44669</v>
      </c>
      <c r="C54" s="14" t="str">
        <f>+'[1]CHEQUE-TRANSF ABRIL'!D53</f>
        <v>26338059434</v>
      </c>
      <c r="D54" s="15" t="str">
        <f>'[1]CHEQUE-TRANSF ABRIL'!C53</f>
        <v>WILLY GARCIA RODRIGUEZ</v>
      </c>
      <c r="E54" s="14" t="str">
        <f>'[1]CHEQUE-TRANSF ABRIL'!M53</f>
        <v>PAGO VIATICO A SANTO DOMINGO, MES  MARZO 2022, VER ANEXO.-</v>
      </c>
      <c r="F54" s="16">
        <f>'[1]CHEQUE-TRANSF ABRIL'!F53</f>
        <v>0</v>
      </c>
      <c r="G54" s="17">
        <f>'[1]CHEQUE-TRANSF ABRIL'!L53</f>
        <v>1700</v>
      </c>
      <c r="H54" s="18">
        <f t="shared" si="0"/>
        <v>7296914.0000000019</v>
      </c>
    </row>
    <row r="55" spans="1:8" s="11" customFormat="1" ht="120" x14ac:dyDescent="0.2">
      <c r="A55" s="12"/>
      <c r="B55" s="13">
        <f>+'[1]CHEQUE-TRANSF ABRIL'!E54</f>
        <v>44669</v>
      </c>
      <c r="C55" s="14" t="str">
        <f>+'[1]CHEQUE-TRANSF ABRIL'!D54</f>
        <v>26338101454</v>
      </c>
      <c r="D55" s="15" t="str">
        <f>'[1]CHEQUE-TRANSF ABRIL'!C54</f>
        <v>CENTRO COMERCIAL EL DETALLISTA</v>
      </c>
      <c r="E55" s="14" t="str">
        <f>'[1]CHEQUE-TRANSF ABRIL'!M54</f>
        <v>PAGO PACTURAS NO.B1500002115,2122,2120,2116,2115,2106,2108,2105,2092,2086,2084,2088,2144, COMPRA DE MATERIALES GASTABLE,DE LIMPIEZA PARA USO EN LA OFICINA Y  COMESTIBLE PARA USO EN LAS GERENCIA SAN JUAN Y ELIAS PIÑA.</v>
      </c>
      <c r="F55" s="16">
        <f>'[1]CHEQUE-TRANSF ABRIL'!F54</f>
        <v>0</v>
      </c>
      <c r="G55" s="17">
        <f>'[1]CHEQUE-TRANSF ABRIL'!L54</f>
        <v>50230.549999999996</v>
      </c>
      <c r="H55" s="18">
        <f t="shared" si="0"/>
        <v>7246683.450000002</v>
      </c>
    </row>
    <row r="56" spans="1:8" s="11" customFormat="1" ht="105" x14ac:dyDescent="0.2">
      <c r="A56" s="12"/>
      <c r="B56" s="13">
        <f>+'[1]CHEQUE-TRANSF ABRIL'!E55</f>
        <v>44669</v>
      </c>
      <c r="C56" s="14" t="str">
        <f>+'[1]CHEQUE-TRANSF ABRIL'!D55</f>
        <v>26338138800</v>
      </c>
      <c r="D56" s="15" t="str">
        <f>'[1]CHEQUE-TRANSF ABRIL'!C55</f>
        <v xml:space="preserve">TA BUENO CAFETERIA </v>
      </c>
      <c r="E56" s="14" t="str">
        <f>'[1]CHEQUE-TRANSF ABRIL'!M55</f>
        <v>PAGO FACTURA NO. B1500000058, Y 057 COMPRA REFRIGERIO PARA REUNION CON LOS SOPORTE TECNICO DE LOS HOSPITALES Y CENTROS DIAGNOSTICO, Y SOCIALIZACION VARIOS TEMAS RRHH.</v>
      </c>
      <c r="F56" s="16">
        <f>'[1]CHEQUE-TRANSF ABRIL'!F55</f>
        <v>0</v>
      </c>
      <c r="G56" s="17">
        <f>'[1]CHEQUE-TRANSF ABRIL'!L55</f>
        <v>9492</v>
      </c>
      <c r="H56" s="18">
        <f t="shared" si="0"/>
        <v>7237191.450000002</v>
      </c>
    </row>
    <row r="57" spans="1:8" s="11" customFormat="1" ht="90" x14ac:dyDescent="0.2">
      <c r="A57" s="12"/>
      <c r="B57" s="13">
        <f>+'[1]CHEQUE-TRANSF ABRIL'!E56</f>
        <v>44669</v>
      </c>
      <c r="C57" s="14" t="str">
        <f>+'[1]CHEQUE-TRANSF ABRIL'!D56</f>
        <v>26349474891</v>
      </c>
      <c r="D57" s="15" t="str">
        <f>'[1]CHEQUE-TRANSF ABRIL'!C56</f>
        <v>AUTO REPUESTOS ASODECO EIRL</v>
      </c>
      <c r="E57" s="14" t="str">
        <f>'[1]CHEQUE-TRANSF ABRIL'!M56</f>
        <v>PAGO FACTURA NO. B1500000257 COMPRA DE ARTICULOS DE REPUESTOS PARA GUAGUAMAZDA SIN PLACA Y MTSUBSHI PLACA EX01704 DEL AREA DE TRAPORTACION SRS EL VALLE</v>
      </c>
      <c r="F57" s="16">
        <f>'[1]CHEQUE-TRANSF ABRIL'!F56</f>
        <v>0</v>
      </c>
      <c r="G57" s="17">
        <f>'[1]CHEQUE-TRANSF ABRIL'!L56</f>
        <v>37826.269999999997</v>
      </c>
      <c r="H57" s="18">
        <f t="shared" si="0"/>
        <v>7199365.1800000025</v>
      </c>
    </row>
    <row r="58" spans="1:8" s="11" customFormat="1" ht="75" x14ac:dyDescent="0.2">
      <c r="A58" s="12"/>
      <c r="B58" s="13">
        <f>+'[1]CHEQUE-TRANSF ABRIL'!E57</f>
        <v>44669</v>
      </c>
      <c r="C58" s="14" t="str">
        <f>+'[1]CHEQUE-TRANSF ABRIL'!D57</f>
        <v>26349504514</v>
      </c>
      <c r="D58" s="15" t="str">
        <f>'[1]CHEQUE-TRANSF ABRIL'!C57</f>
        <v>AUTO REPUESTOS PADILLA  EIRL</v>
      </c>
      <c r="E58" s="14" t="str">
        <f>'[1]CHEQUE-TRANSF ABRIL'!M57</f>
        <v>PAGO FACTURA NO. B1500000175 COMPRA ARTICULOS DE REPUSTOS PAGA GUAGUA MAZDA AZUL PLACA EL02731 DEL AREA DE TRANSPORTACION SRSEL VALLE.</v>
      </c>
      <c r="F58" s="16">
        <f>'[1]CHEQUE-TRANSF ABRIL'!F57</f>
        <v>0</v>
      </c>
      <c r="G58" s="17">
        <f>'[1]CHEQUE-TRANSF ABRIL'!L57</f>
        <v>28250</v>
      </c>
      <c r="H58" s="18">
        <f t="shared" si="0"/>
        <v>7171115.1800000025</v>
      </c>
    </row>
    <row r="59" spans="1:8" s="11" customFormat="1" ht="45" x14ac:dyDescent="0.2">
      <c r="A59" s="12"/>
      <c r="B59" s="13">
        <f>+'[1]CHEQUE-TRANSF ABRIL'!E58</f>
        <v>44669</v>
      </c>
      <c r="C59" s="14" t="str">
        <f>+'[1]CHEQUE-TRANSF ABRIL'!D58</f>
        <v>25780</v>
      </c>
      <c r="D59" s="15" t="str">
        <f>'[1]CHEQUE-TRANSF ABRIL'!C58</f>
        <v>AUDENNY GALGAN MONTERO</v>
      </c>
      <c r="E59" s="14" t="str">
        <f>'[1]CHEQUE-TRANSF ABRIL'!M58</f>
        <v>PAGO TRANSPORTE DEL PROGRAMA TB PARA QUE PUEDA IR A SU CITA EN SANTO DOMINGO</v>
      </c>
      <c r="F59" s="16">
        <f>'[1]CHEQUE-TRANSF ABRIL'!F58</f>
        <v>0</v>
      </c>
      <c r="G59" s="17">
        <f>'[1]CHEQUE-TRANSF ABRIL'!L58</f>
        <v>1500</v>
      </c>
      <c r="H59" s="18">
        <f t="shared" si="0"/>
        <v>7169615.1800000025</v>
      </c>
    </row>
    <row r="60" spans="1:8" s="11" customFormat="1" ht="103.5" customHeight="1" x14ac:dyDescent="0.2">
      <c r="A60" s="12"/>
      <c r="B60" s="13">
        <f>+'[1]CHEQUE-TRANSF ABRIL'!E59</f>
        <v>44669</v>
      </c>
      <c r="C60" s="14" t="str">
        <f>+'[1]CHEQUE-TRANSF ABRIL'!D59</f>
        <v>25781</v>
      </c>
      <c r="D60" s="15" t="str">
        <f>'[1]CHEQUE-TRANSF ABRIL'!C59</f>
        <v>ALMACENES DE MADERA Y FERRETERIA VILVHEZ</v>
      </c>
      <c r="E60" s="14" t="str">
        <f>'[1]CHEQUE-TRANSF ABRIL'!M59</f>
        <v>PAGO FACTURAS NO. B1500002311,2312,2299,2297,2296,2268,2261,Y 2259,MATERIALES PARA TRABAJOS DE PLOMERIA, ELECTRICIDAD Y REPARACION DE INFRESTRUTUCTRA PARA LAS UNIDADES.</v>
      </c>
      <c r="F60" s="16">
        <f>'[1]CHEQUE-TRANSF ABRIL'!F59</f>
        <v>0</v>
      </c>
      <c r="G60" s="17">
        <f>'[1]CHEQUE-TRANSF ABRIL'!L59</f>
        <v>38757.049999999996</v>
      </c>
      <c r="H60" s="18">
        <f t="shared" si="0"/>
        <v>7130858.1300000027</v>
      </c>
    </row>
    <row r="61" spans="1:8" s="11" customFormat="1" ht="75" x14ac:dyDescent="0.2">
      <c r="A61" s="12"/>
      <c r="B61" s="13">
        <f>+'[1]CHEQUE-TRANSF ABRIL'!E60</f>
        <v>44673</v>
      </c>
      <c r="C61" s="14" t="str">
        <f>+'[1]CHEQUE-TRANSF ABRIL'!D60</f>
        <v>452400000307</v>
      </c>
      <c r="D61" s="15" t="str">
        <f>'[1]CHEQUE-TRANSF ABRIL'!C60</f>
        <v>INCENTIVO ELECTRONICO</v>
      </c>
      <c r="E61" s="14" t="str">
        <f>'[1]CHEQUE-TRANSF ABRIL'!M60</f>
        <v>PAGO INCENTIVO ELECTRONICO  JULIO-DICIEMBRE 2021, A PERSONAL TECNICO Y ADAMISTRATIVO DE LA REGIONAL VI DE SALUD EL VALLE</v>
      </c>
      <c r="F61" s="16">
        <f>'[1]CHEQUE-TRANSF ABRIL'!F60</f>
        <v>0</v>
      </c>
      <c r="G61" s="17">
        <f>'[1]CHEQUE-TRANSF ABRIL'!L60</f>
        <v>1190288.48</v>
      </c>
      <c r="H61" s="18">
        <f t="shared" si="0"/>
        <v>5940569.6500000022</v>
      </c>
    </row>
    <row r="62" spans="1:8" s="11" customFormat="1" ht="75" x14ac:dyDescent="0.2">
      <c r="A62" s="12"/>
      <c r="B62" s="13">
        <f>+'[1]CHEQUE-TRANSF ABRIL'!E61</f>
        <v>44673</v>
      </c>
      <c r="C62" s="14" t="str">
        <f>+'[1]CHEQUE-TRANSF ABRIL'!D61</f>
        <v>4524000001009</v>
      </c>
      <c r="D62" s="15" t="str">
        <f>'[1]CHEQUE-TRANSF ABRIL'!C61</f>
        <v>INCENTIVO ELECTRONICO</v>
      </c>
      <c r="E62" s="14" t="str">
        <f>'[1]CHEQUE-TRANSF ABRIL'!M61</f>
        <v>PAGO INCENTIVO ELECTRONICO  JULIO-DICIEMBRE 2021, A  PERSONAL MEDICO ENFERMERIA Y BIOANALISTA  DE LA REGIONAL VI DE SALUD EL VALLE</v>
      </c>
      <c r="F62" s="16">
        <f>'[1]CHEQUE-TRANSF ABRIL'!F61</f>
        <v>0</v>
      </c>
      <c r="G62" s="17">
        <f>'[1]CHEQUE-TRANSF ABRIL'!L61</f>
        <v>2719892.36</v>
      </c>
      <c r="H62" s="18">
        <f t="shared" si="0"/>
        <v>3220677.2900000024</v>
      </c>
    </row>
    <row r="63" spans="1:8" s="11" customFormat="1" ht="45" x14ac:dyDescent="0.2">
      <c r="A63" s="12"/>
      <c r="B63" s="13">
        <f>+'[1]CHEQUE-TRANSF ABRIL'!E62</f>
        <v>44673</v>
      </c>
      <c r="C63" s="14" t="str">
        <f>+'[1]CHEQUE-TRANSF ABRIL'!D62</f>
        <v>4524000000103</v>
      </c>
      <c r="D63" s="15" t="str">
        <f>'[1]CHEQUE-TRANSF ABRIL'!C62</f>
        <v xml:space="preserve">TRANSFERENCIA </v>
      </c>
      <c r="E63" s="14" t="str">
        <f>'[1]CHEQUE-TRANSF ABRIL'!M62</f>
        <v>TRANSFERENCIA POR FACTURACION CENTROS DIAGNOSTICO.</v>
      </c>
      <c r="F63" s="16">
        <f>'[1]CHEQUE-TRANSF ABRIL'!F62</f>
        <v>544738</v>
      </c>
      <c r="G63" s="17">
        <f>'[1]CHEQUE-TRANSF ABRIL'!L62</f>
        <v>0</v>
      </c>
      <c r="H63" s="18">
        <f t="shared" si="0"/>
        <v>3765415.2900000024</v>
      </c>
    </row>
    <row r="64" spans="1:8" s="11" customFormat="1" ht="45" x14ac:dyDescent="0.2">
      <c r="A64" s="12"/>
      <c r="B64" s="13">
        <f>+'[1]CHEQUE-TRANSF ABRIL'!E63</f>
        <v>44674</v>
      </c>
      <c r="C64" s="14" t="str">
        <f>+'[1]CHEQUE-TRANSF ABRIL'!D63</f>
        <v>25782</v>
      </c>
      <c r="D64" s="15" t="str">
        <f>'[1]CHEQUE-TRANSF ABRIL'!C63</f>
        <v>ANGELA OLIVO MONTERO</v>
      </c>
      <c r="E64" s="14" t="str">
        <f>'[1]CHEQUE-TRANSF ABRIL'!M63</f>
        <v>PAGO INCENTIVO JULIO-DICIEMBRE 2021, A CONSERJE CPN  VALLEJUELO SAN JUAN.</v>
      </c>
      <c r="F64" s="16">
        <f>'[1]CHEQUE-TRANSF ABRIL'!F63</f>
        <v>0</v>
      </c>
      <c r="G64" s="17">
        <f>'[1]CHEQUE-TRANSF ABRIL'!L63</f>
        <v>5000</v>
      </c>
      <c r="H64" s="18">
        <f t="shared" si="0"/>
        <v>3760415.2900000024</v>
      </c>
    </row>
    <row r="65" spans="1:8" s="11" customFormat="1" ht="45" x14ac:dyDescent="0.2">
      <c r="A65" s="12"/>
      <c r="B65" s="13">
        <f>+'[1]CHEQUE-TRANSF ABRIL'!E64</f>
        <v>44674</v>
      </c>
      <c r="C65" s="14" t="str">
        <f>+'[1]CHEQUE-TRANSF ABRIL'!D64</f>
        <v>25783</v>
      </c>
      <c r="D65" s="15" t="str">
        <f>'[1]CHEQUE-TRANSF ABRIL'!C64</f>
        <v>ROBERTO ANTONIO RAMIREZ</v>
      </c>
      <c r="E65" s="14" t="str">
        <f>'[1]CHEQUE-TRANSF ABRIL'!M64</f>
        <v>PAGO TRANSPORTE A PACIENTE DEL PROGRAMA DE TB PARA CITA EN SANTO DOMINGO, VER ANEXO.</v>
      </c>
      <c r="F65" s="16">
        <f>'[1]CHEQUE-TRANSF ABRIL'!F64</f>
        <v>0</v>
      </c>
      <c r="G65" s="17">
        <f>'[1]CHEQUE-TRANSF ABRIL'!L64</f>
        <v>1500</v>
      </c>
      <c r="H65" s="18">
        <f t="shared" si="0"/>
        <v>3758915.2900000024</v>
      </c>
    </row>
    <row r="66" spans="1:8" s="11" customFormat="1" ht="45" x14ac:dyDescent="0.2">
      <c r="A66" s="12"/>
      <c r="B66" s="13">
        <f>+'[1]CHEQUE-TRANSF ABRIL'!E65</f>
        <v>44674</v>
      </c>
      <c r="C66" s="14" t="str">
        <f>+'[1]CHEQUE-TRANSF ABRIL'!D65</f>
        <v>25784</v>
      </c>
      <c r="D66" s="15" t="str">
        <f>'[1]CHEQUE-TRANSF ABRIL'!C65</f>
        <v>ANGEL DARIO MEJIA</v>
      </c>
      <c r="E66" s="14" t="str">
        <f>'[1]CHEQUE-TRANSF ABRIL'!M65</f>
        <v>PAGO INCENTIVO JULIO-DICIEMBRE 2021, A SERENO UNAP LA BOMBITA AZUA.</v>
      </c>
      <c r="F66" s="16">
        <f>'[1]CHEQUE-TRANSF ABRIL'!F65</f>
        <v>0</v>
      </c>
      <c r="G66" s="17">
        <f>'[1]CHEQUE-TRANSF ABRIL'!L65</f>
        <v>1230.78</v>
      </c>
      <c r="H66" s="18">
        <f t="shared" si="0"/>
        <v>3757684.5100000026</v>
      </c>
    </row>
    <row r="67" spans="1:8" s="11" customFormat="1" ht="45" x14ac:dyDescent="0.2">
      <c r="A67" s="12"/>
      <c r="B67" s="13">
        <f>+'[1]CHEQUE-TRANSF ABRIL'!E66</f>
        <v>44674</v>
      </c>
      <c r="C67" s="14" t="str">
        <f>+'[1]CHEQUE-TRANSF ABRIL'!D66</f>
        <v>25785</v>
      </c>
      <c r="D67" s="15" t="str">
        <f>'[1]CHEQUE-TRANSF ABRIL'!C66</f>
        <v>CARMEN RAMIREZ</v>
      </c>
      <c r="E67" s="14" t="str">
        <f>'[1]CHEQUE-TRANSF ABRIL'!M66</f>
        <v>PAGO INCENTIVO JULIO-DICIEMBRE 2021, A CONSERJE CPN  VILLA CORAZON  AZUA.</v>
      </c>
      <c r="F67" s="16">
        <f>'[1]CHEQUE-TRANSF ABRIL'!F66</f>
        <v>0</v>
      </c>
      <c r="G67" s="17">
        <f>'[1]CHEQUE-TRANSF ABRIL'!L66</f>
        <v>1281.3900000000001</v>
      </c>
      <c r="H67" s="18">
        <f t="shared" si="0"/>
        <v>3756403.1200000024</v>
      </c>
    </row>
    <row r="68" spans="1:8" s="11" customFormat="1" ht="45" x14ac:dyDescent="0.2">
      <c r="A68" s="12"/>
      <c r="B68" s="13">
        <f>+'[1]CHEQUE-TRANSF ABRIL'!E67</f>
        <v>44674</v>
      </c>
      <c r="C68" s="14" t="str">
        <f>+'[1]CHEQUE-TRANSF ABRIL'!D67</f>
        <v>25786</v>
      </c>
      <c r="D68" s="15" t="str">
        <f>'[1]CHEQUE-TRANSF ABRIL'!C67</f>
        <v>ANTONIO DE LOS SANTOS</v>
      </c>
      <c r="E68" s="14" t="str">
        <f>'[1]CHEQUE-TRANSF ABRIL'!M67</f>
        <v>PAGO INCENTIVO JULIO-DICIEMBRE 2021, A VIGILANTE  CPN  VILLA CORAZON  AZUA.</v>
      </c>
      <c r="F68" s="16">
        <f>'[1]CHEQUE-TRANSF ABRIL'!F67</f>
        <v>0</v>
      </c>
      <c r="G68" s="17">
        <f>'[1]CHEQUE-TRANSF ABRIL'!L67</f>
        <v>1271.27</v>
      </c>
      <c r="H68" s="18">
        <f t="shared" si="0"/>
        <v>3755131.8500000024</v>
      </c>
    </row>
    <row r="69" spans="1:8" s="11" customFormat="1" ht="45" x14ac:dyDescent="0.2">
      <c r="A69" s="12"/>
      <c r="B69" s="13">
        <f>+'[1]CHEQUE-TRANSF ABRIL'!E68</f>
        <v>44674</v>
      </c>
      <c r="C69" s="14" t="str">
        <f>+'[1]CHEQUE-TRANSF ABRIL'!D68</f>
        <v>25787</v>
      </c>
      <c r="D69" s="15" t="str">
        <f>'[1]CHEQUE-TRANSF ABRIL'!C68</f>
        <v>CURITO DIAZ PEREZ</v>
      </c>
      <c r="E69" s="14" t="str">
        <f>'[1]CHEQUE-TRANSF ABRIL'!M68</f>
        <v>PAGO INCENTIVO JULIO-DICIEMBRE 2021, A VIGILANTE  CPN  CARIZAL  AZUA.</v>
      </c>
      <c r="F69" s="16">
        <f>'[1]CHEQUE-TRANSF ABRIL'!F68</f>
        <v>0</v>
      </c>
      <c r="G69" s="17">
        <f>'[1]CHEQUE-TRANSF ABRIL'!L68</f>
        <v>1301.6400000000001</v>
      </c>
      <c r="H69" s="18">
        <f t="shared" si="0"/>
        <v>3753830.2100000023</v>
      </c>
    </row>
    <row r="70" spans="1:8" s="11" customFormat="1" ht="45" x14ac:dyDescent="0.2">
      <c r="A70" s="12"/>
      <c r="B70" s="13">
        <f>+'[1]CHEQUE-TRANSF ABRIL'!E69</f>
        <v>44674</v>
      </c>
      <c r="C70" s="14" t="str">
        <f>+'[1]CHEQUE-TRANSF ABRIL'!D69</f>
        <v>25788</v>
      </c>
      <c r="D70" s="15" t="str">
        <f>'[1]CHEQUE-TRANSF ABRIL'!C69</f>
        <v>ROSILYS MARIA PEREZ</v>
      </c>
      <c r="E70" s="14" t="str">
        <f>'[1]CHEQUE-TRANSF ABRIL'!M69</f>
        <v>PAGO INCENTIVO JULIO-DICIEMBRE 2021, A VIGILANTE  CPN  MAJAGUAL AZUA.</v>
      </c>
      <c r="F70" s="16">
        <f>'[1]CHEQUE-TRANSF ABRIL'!F69</f>
        <v>0</v>
      </c>
      <c r="G70" s="17">
        <f>'[1]CHEQUE-TRANSF ABRIL'!L69</f>
        <v>1301.6400000000001</v>
      </c>
      <c r="H70" s="18">
        <f t="shared" si="0"/>
        <v>3752528.5700000022</v>
      </c>
    </row>
    <row r="71" spans="1:8" s="11" customFormat="1" ht="30" x14ac:dyDescent="0.2">
      <c r="A71" s="12"/>
      <c r="B71" s="13">
        <f>+'[1]CHEQUE-TRANSF ABRIL'!E70</f>
        <v>44674</v>
      </c>
      <c r="C71" s="14" t="str">
        <f>+'[1]CHEQUE-TRANSF ABRIL'!D70</f>
        <v>25789</v>
      </c>
      <c r="D71" s="15" t="str">
        <f>'[1]CHEQUE-TRANSF ABRIL'!C70</f>
        <v>MERCEDITA CESPEDES</v>
      </c>
      <c r="E71" s="14" t="str">
        <f>'[1]CHEQUE-TRANSF ABRIL'!M70</f>
        <v>PAGO INCENTIVO JULIO-DICIEMBRE 2021, A CONSERJE CPN  D-1  AZUA.</v>
      </c>
      <c r="F71" s="16">
        <f>'[1]CHEQUE-TRANSF ABRIL'!F70</f>
        <v>0</v>
      </c>
      <c r="G71" s="17">
        <f>'[1]CHEQUE-TRANSF ABRIL'!L70</f>
        <v>1321.72</v>
      </c>
      <c r="H71" s="18">
        <f t="shared" si="0"/>
        <v>3751206.850000002</v>
      </c>
    </row>
    <row r="72" spans="1:8" s="11" customFormat="1" ht="45" x14ac:dyDescent="0.2">
      <c r="A72" s="12"/>
      <c r="B72" s="13">
        <f>+'[1]CHEQUE-TRANSF ABRIL'!E71</f>
        <v>44674</v>
      </c>
      <c r="C72" s="14" t="str">
        <f>+'[1]CHEQUE-TRANSF ABRIL'!D71</f>
        <v>25790</v>
      </c>
      <c r="D72" s="15" t="str">
        <f>'[1]CHEQUE-TRANSF ABRIL'!C71</f>
        <v>GREGORIO RAMIREZ</v>
      </c>
      <c r="E72" s="14" t="str">
        <f>'[1]CHEQUE-TRANSF ABRIL'!M71</f>
        <v>PAGO INCENTIVO JULIO-DICIEMBRE 2021, A SERENO CPN LOS NEGROS AZUA .</v>
      </c>
      <c r="F72" s="16">
        <f>'[1]CHEQUE-TRANSF ABRIL'!F71</f>
        <v>0</v>
      </c>
      <c r="G72" s="17">
        <f>'[1]CHEQUE-TRANSF ABRIL'!L71</f>
        <v>1176.79</v>
      </c>
      <c r="H72" s="18">
        <f t="shared" si="0"/>
        <v>3750030.0600000019</v>
      </c>
    </row>
    <row r="73" spans="1:8" s="11" customFormat="1" ht="45" x14ac:dyDescent="0.2">
      <c r="A73" s="12"/>
      <c r="B73" s="13">
        <f>+'[1]CHEQUE-TRANSF ABRIL'!E72</f>
        <v>44674</v>
      </c>
      <c r="C73" s="14" t="str">
        <f>+'[1]CHEQUE-TRANSF ABRIL'!D72</f>
        <v>25791</v>
      </c>
      <c r="D73" s="15" t="str">
        <f>'[1]CHEQUE-TRANSF ABRIL'!C72</f>
        <v>CARLOS PEREZ</v>
      </c>
      <c r="E73" s="14" t="str">
        <f>'[1]CHEQUE-TRANSF ABRIL'!M72</f>
        <v>PAGO INCENTIVO JULIO-DICIEMBRE 2021, A SERENO  CPN EL ROSARIO AZUA.</v>
      </c>
      <c r="F73" s="16">
        <f>'[1]CHEQUE-TRANSF ABRIL'!F72</f>
        <v>0</v>
      </c>
      <c r="G73" s="17">
        <f>'[1]CHEQUE-TRANSF ABRIL'!L72</f>
        <v>1251.02</v>
      </c>
      <c r="H73" s="18">
        <f t="shared" ref="H73:H136" si="1">+H72+F73-G73</f>
        <v>3748779.0400000019</v>
      </c>
    </row>
    <row r="74" spans="1:8" s="11" customFormat="1" ht="45" x14ac:dyDescent="0.2">
      <c r="A74" s="12"/>
      <c r="B74" s="13">
        <f>+'[1]CHEQUE-TRANSF ABRIL'!E73</f>
        <v>44674</v>
      </c>
      <c r="C74" s="14" t="str">
        <f>+'[1]CHEQUE-TRANSF ABRIL'!D73</f>
        <v>25792</v>
      </c>
      <c r="D74" s="15" t="str">
        <f>'[1]CHEQUE-TRANSF ABRIL'!C73</f>
        <v>NORMA L. ZAYAS</v>
      </c>
      <c r="E74" s="14" t="str">
        <f>'[1]CHEQUE-TRANSF ABRIL'!M73</f>
        <v>PAGO INCENTIVO JULIO-DICIEMBRE 2021, A  PROMOTORA  CPN LA BARIAS   AZUA.</v>
      </c>
      <c r="F74" s="16">
        <f>'[1]CHEQUE-TRANSF ABRIL'!F73</f>
        <v>0</v>
      </c>
      <c r="G74" s="17">
        <f>'[1]CHEQUE-TRANSF ABRIL'!L73</f>
        <v>1251.02</v>
      </c>
      <c r="H74" s="18">
        <f t="shared" si="1"/>
        <v>3747528.0200000019</v>
      </c>
    </row>
    <row r="75" spans="1:8" s="11" customFormat="1" ht="45" x14ac:dyDescent="0.2">
      <c r="A75" s="12"/>
      <c r="B75" s="13">
        <f>+'[1]CHEQUE-TRANSF ABRIL'!E74</f>
        <v>44674</v>
      </c>
      <c r="C75" s="14" t="str">
        <f>+'[1]CHEQUE-TRANSF ABRIL'!D74</f>
        <v>25793</v>
      </c>
      <c r="D75" s="15" t="str">
        <f>'[1]CHEQUE-TRANSF ABRIL'!C74</f>
        <v>MODESTO A SANTA.</v>
      </c>
      <c r="E75" s="14" t="str">
        <f>'[1]CHEQUE-TRANSF ABRIL'!M74</f>
        <v>PAGO INCENTIVO JULIO-DICIEMBRE 2021, A SERENO  CPN EL ANSONIA. AZUA.</v>
      </c>
      <c r="F75" s="16">
        <f>'[1]CHEQUE-TRANSF ABRIL'!F74</f>
        <v>0</v>
      </c>
      <c r="G75" s="17">
        <f>'[1]CHEQUE-TRANSF ABRIL'!L74</f>
        <v>1251.02</v>
      </c>
      <c r="H75" s="18">
        <f t="shared" si="1"/>
        <v>3746277.0000000019</v>
      </c>
    </row>
    <row r="76" spans="1:8" s="11" customFormat="1" ht="45" x14ac:dyDescent="0.2">
      <c r="A76" s="12"/>
      <c r="B76" s="13">
        <f>+'[1]CHEQUE-TRANSF ABRIL'!E75</f>
        <v>44674</v>
      </c>
      <c r="C76" s="14" t="str">
        <f>+'[1]CHEQUE-TRANSF ABRIL'!D75</f>
        <v>25794</v>
      </c>
      <c r="D76" s="15" t="str">
        <f>'[1]CHEQUE-TRANSF ABRIL'!C75</f>
        <v>ROSANDY GERALDO</v>
      </c>
      <c r="E76" s="14" t="str">
        <f>'[1]CHEQUE-TRANSF ABRIL'!M75</f>
        <v>PAGO INCENTIVO JULIO-DICIEMBRE 2021, A CONSERJE  CPN EL ANSONIA. AZUA.</v>
      </c>
      <c r="F76" s="16">
        <f>'[1]CHEQUE-TRANSF ABRIL'!F75</f>
        <v>0</v>
      </c>
      <c r="G76" s="17">
        <f>'[1]CHEQUE-TRANSF ABRIL'!L75</f>
        <v>1281.3900000000001</v>
      </c>
      <c r="H76" s="18">
        <f t="shared" si="1"/>
        <v>3744995.6100000017</v>
      </c>
    </row>
    <row r="77" spans="1:8" s="11" customFormat="1" ht="45" x14ac:dyDescent="0.2">
      <c r="A77" s="12"/>
      <c r="B77" s="13">
        <f>+'[1]CHEQUE-TRANSF ABRIL'!E76</f>
        <v>44674</v>
      </c>
      <c r="C77" s="14" t="str">
        <f>+'[1]CHEQUE-TRANSF ABRIL'!D76</f>
        <v>25795</v>
      </c>
      <c r="D77" s="15" t="str">
        <f>'[1]CHEQUE-TRANSF ABRIL'!C76</f>
        <v>MARIA IGNACIA REYES</v>
      </c>
      <c r="E77" s="14" t="str">
        <f>'[1]CHEQUE-TRANSF ABRIL'!M76</f>
        <v>PAGO INCENTIVO JULIO-DICIEMBRE 2021, A CONSERJE  CPN EL VILLARPANDO. AZUA.</v>
      </c>
      <c r="F77" s="16">
        <f>'[1]CHEQUE-TRANSF ABRIL'!F76</f>
        <v>0</v>
      </c>
      <c r="G77" s="17">
        <f>'[1]CHEQUE-TRANSF ABRIL'!L76</f>
        <v>1272.79</v>
      </c>
      <c r="H77" s="18">
        <f t="shared" si="1"/>
        <v>3743722.8200000017</v>
      </c>
    </row>
    <row r="78" spans="1:8" s="11" customFormat="1" ht="45" x14ac:dyDescent="0.2">
      <c r="A78" s="12"/>
      <c r="B78" s="13">
        <f>+'[1]CHEQUE-TRANSF ABRIL'!E77</f>
        <v>44674</v>
      </c>
      <c r="C78" s="14" t="str">
        <f>+'[1]CHEQUE-TRANSF ABRIL'!D77</f>
        <v>25796</v>
      </c>
      <c r="D78" s="15" t="str">
        <f>'[1]CHEQUE-TRANSF ABRIL'!C77</f>
        <v>SANTA ROSSO</v>
      </c>
      <c r="E78" s="14" t="str">
        <f>'[1]CHEQUE-TRANSF ABRIL'!M77</f>
        <v>PAGO INCENTIVO JULIO-DICIEMBRE 2021, A CONSERJE  CPN EL VILLARPANDO. AZUA.</v>
      </c>
      <c r="F78" s="16">
        <f>'[1]CHEQUE-TRANSF ABRIL'!F77</f>
        <v>0</v>
      </c>
      <c r="G78" s="17">
        <f>'[1]CHEQUE-TRANSF ABRIL'!L77</f>
        <v>1271.27</v>
      </c>
      <c r="H78" s="18">
        <f t="shared" si="1"/>
        <v>3742451.5500000017</v>
      </c>
    </row>
    <row r="79" spans="1:8" s="11" customFormat="1" ht="15" x14ac:dyDescent="0.2">
      <c r="A79" s="12"/>
      <c r="B79" s="13">
        <f>+'[1]CHEQUE-TRANSF ABRIL'!E78</f>
        <v>44674</v>
      </c>
      <c r="C79" s="14" t="str">
        <f>+'[1]CHEQUE-TRANSF ABRIL'!D78</f>
        <v>25797</v>
      </c>
      <c r="D79" s="15" t="str">
        <f>'[1]CHEQUE-TRANSF ABRIL'!C78</f>
        <v>NULO</v>
      </c>
      <c r="E79" s="14" t="str">
        <f>'[1]CHEQUE-TRANSF ABRIL'!M78</f>
        <v>NULO</v>
      </c>
      <c r="F79" s="16">
        <f>'[1]CHEQUE-TRANSF ABRIL'!F78</f>
        <v>0</v>
      </c>
      <c r="G79" s="17">
        <f>'[1]CHEQUE-TRANSF ABRIL'!L78</f>
        <v>0</v>
      </c>
      <c r="H79" s="18">
        <f t="shared" si="1"/>
        <v>3742451.5500000017</v>
      </c>
    </row>
    <row r="80" spans="1:8" s="11" customFormat="1" ht="45" x14ac:dyDescent="0.2">
      <c r="A80" s="12"/>
      <c r="B80" s="13">
        <f>+'[1]CHEQUE-TRANSF ABRIL'!E79</f>
        <v>44674</v>
      </c>
      <c r="C80" s="14" t="str">
        <f>+'[1]CHEQUE-TRANSF ABRIL'!D79</f>
        <v>25798</v>
      </c>
      <c r="D80" s="15" t="str">
        <f>'[1]CHEQUE-TRANSF ABRIL'!C79</f>
        <v>ELPIDIO MELENDES</v>
      </c>
      <c r="E80" s="14" t="str">
        <f>'[1]CHEQUE-TRANSF ABRIL'!M79</f>
        <v>PAGO INCENTIVO JULIO-DICIEMBRE 2021, A VIGILANTE   CPN EL VILLARPANDO. AZUA.</v>
      </c>
      <c r="F80" s="16">
        <f>'[1]CHEQUE-TRANSF ABRIL'!F79</f>
        <v>0</v>
      </c>
      <c r="G80" s="17">
        <f>'[1]CHEQUE-TRANSF ABRIL'!L79</f>
        <v>1230.78</v>
      </c>
      <c r="H80" s="18">
        <f t="shared" si="1"/>
        <v>3741220.7700000019</v>
      </c>
    </row>
    <row r="81" spans="1:8" s="11" customFormat="1" ht="45" x14ac:dyDescent="0.2">
      <c r="A81" s="12"/>
      <c r="B81" s="13">
        <f>+'[1]CHEQUE-TRANSF ABRIL'!E80</f>
        <v>44674</v>
      </c>
      <c r="C81" s="14" t="str">
        <f>+'[1]CHEQUE-TRANSF ABRIL'!D80</f>
        <v>25799</v>
      </c>
      <c r="D81" s="15" t="str">
        <f>'[1]CHEQUE-TRANSF ABRIL'!C80</f>
        <v>SANTIAGO ROMERO</v>
      </c>
      <c r="E81" s="14" t="str">
        <f>'[1]CHEQUE-TRANSF ABRIL'!M80</f>
        <v>PAGO INCENTIVO JULIO-DICIEMBRE 2021, A SERENO  CPN LAS YAYAS ARRIBA  AZUA.</v>
      </c>
      <c r="F81" s="16">
        <f>'[1]CHEQUE-TRANSF ABRIL'!F80</f>
        <v>0</v>
      </c>
      <c r="G81" s="17">
        <f>'[1]CHEQUE-TRANSF ABRIL'!L80</f>
        <v>1201.56</v>
      </c>
      <c r="H81" s="18">
        <f t="shared" si="1"/>
        <v>3740019.2100000018</v>
      </c>
    </row>
    <row r="82" spans="1:8" s="11" customFormat="1" ht="45" x14ac:dyDescent="0.2">
      <c r="A82" s="12"/>
      <c r="B82" s="13">
        <f>+'[1]CHEQUE-TRANSF ABRIL'!E81</f>
        <v>44674</v>
      </c>
      <c r="C82" s="14" t="str">
        <f>+'[1]CHEQUE-TRANSF ABRIL'!D81</f>
        <v>25800</v>
      </c>
      <c r="D82" s="15" t="str">
        <f>'[1]CHEQUE-TRANSF ABRIL'!C81</f>
        <v>MANUEL ANTONIO MENDEZ</v>
      </c>
      <c r="E82" s="14" t="str">
        <f>'[1]CHEQUE-TRANSF ABRIL'!M81</f>
        <v>PAGO INCENTIVO JULIO-DICIEMBRE 2021, A SERENO  CPN LAS YAYAS ARRIBA  AZUA.</v>
      </c>
      <c r="F82" s="16">
        <f>'[1]CHEQUE-TRANSF ABRIL'!F81</f>
        <v>0</v>
      </c>
      <c r="G82" s="17">
        <f>'[1]CHEQUE-TRANSF ABRIL'!L81</f>
        <v>1281.3900000000001</v>
      </c>
      <c r="H82" s="18">
        <f t="shared" si="1"/>
        <v>3738737.8200000017</v>
      </c>
    </row>
    <row r="83" spans="1:8" s="11" customFormat="1" ht="45" x14ac:dyDescent="0.2">
      <c r="A83" s="12"/>
      <c r="B83" s="13">
        <f>+'[1]CHEQUE-TRANSF ABRIL'!E82</f>
        <v>44674</v>
      </c>
      <c r="C83" s="14" t="str">
        <f>+'[1]CHEQUE-TRANSF ABRIL'!D82</f>
        <v>25801</v>
      </c>
      <c r="D83" s="15" t="str">
        <f>'[1]CHEQUE-TRANSF ABRIL'!C82</f>
        <v>LUCRECIO PIÑA ALCANTARA</v>
      </c>
      <c r="E83" s="14" t="str">
        <f>'[1]CHEQUE-TRANSF ABRIL'!M82</f>
        <v>PAGO INCENTIVO JULIO-DICIEMBRE 2021, A SERENO  CPN  GUAYABAL   AZUA.</v>
      </c>
      <c r="F83" s="16">
        <f>'[1]CHEQUE-TRANSF ABRIL'!F82</f>
        <v>0</v>
      </c>
      <c r="G83" s="17">
        <f>'[1]CHEQUE-TRANSF ABRIL'!L82</f>
        <v>1251.02</v>
      </c>
      <c r="H83" s="18">
        <f t="shared" si="1"/>
        <v>3737486.8000000017</v>
      </c>
    </row>
    <row r="84" spans="1:8" s="11" customFormat="1" ht="45" x14ac:dyDescent="0.2">
      <c r="A84" s="12"/>
      <c r="B84" s="13">
        <f>+'[1]CHEQUE-TRANSF ABRIL'!E83</f>
        <v>44674</v>
      </c>
      <c r="C84" s="14" t="str">
        <f>+'[1]CHEQUE-TRANSF ABRIL'!D83</f>
        <v>25802</v>
      </c>
      <c r="D84" s="15" t="str">
        <f>'[1]CHEQUE-TRANSF ABRIL'!C83</f>
        <v>MARIA XIOMARA GARCIA</v>
      </c>
      <c r="E84" s="14" t="str">
        <f>'[1]CHEQUE-TRANSF ABRIL'!M83</f>
        <v>PAGO INCENTIVO JULIO-DICIEMBRE 2021, A CONSERJE  CPN EL SANTA ANA AZUA.</v>
      </c>
      <c r="F84" s="16">
        <f>'[1]CHEQUE-TRANSF ABRIL'!F83</f>
        <v>0</v>
      </c>
      <c r="G84" s="17">
        <f>'[1]CHEQUE-TRANSF ABRIL'!L83</f>
        <v>1176.79</v>
      </c>
      <c r="H84" s="18">
        <f t="shared" si="1"/>
        <v>3736310.0100000016</v>
      </c>
    </row>
    <row r="85" spans="1:8" s="11" customFormat="1" ht="45" x14ac:dyDescent="0.2">
      <c r="A85" s="12"/>
      <c r="B85" s="13">
        <f>+'[1]CHEQUE-TRANSF ABRIL'!E84</f>
        <v>44674</v>
      </c>
      <c r="C85" s="14" t="str">
        <f>+'[1]CHEQUE-TRANSF ABRIL'!D84</f>
        <v>25803</v>
      </c>
      <c r="D85" s="15" t="str">
        <f>'[1]CHEQUE-TRANSF ABRIL'!C84</f>
        <v>PEDRO ANTONIO JIMENEZ</v>
      </c>
      <c r="E85" s="14" t="str">
        <f>'[1]CHEQUE-TRANSF ABRIL'!M84</f>
        <v>PAGO INCENTIVO JULIO-DICIEMBRE 2021, A VIGILANTE  CPN EL SANTA ANA AZUA.</v>
      </c>
      <c r="F85" s="16">
        <f>'[1]CHEQUE-TRANSF ABRIL'!F84</f>
        <v>0</v>
      </c>
      <c r="G85" s="17">
        <f>'[1]CHEQUE-TRANSF ABRIL'!L84</f>
        <v>1159.92</v>
      </c>
      <c r="H85" s="18">
        <f t="shared" si="1"/>
        <v>3735150.0900000017</v>
      </c>
    </row>
    <row r="86" spans="1:8" s="11" customFormat="1" ht="45" x14ac:dyDescent="0.2">
      <c r="A86" s="12"/>
      <c r="B86" s="13">
        <f>+'[1]CHEQUE-TRANSF ABRIL'!E85</f>
        <v>44674</v>
      </c>
      <c r="C86" s="14" t="str">
        <f>+'[1]CHEQUE-TRANSF ABRIL'!D85</f>
        <v>25804</v>
      </c>
      <c r="D86" s="15" t="str">
        <f>'[1]CHEQUE-TRANSF ABRIL'!C85</f>
        <v>NICOLE LOPEZ COMA</v>
      </c>
      <c r="E86" s="14" t="str">
        <f>'[1]CHEQUE-TRANSF ABRIL'!M85</f>
        <v>PAGO INCENTIVO JULIO-DICIEMBRE 2021, A PROMOTORA  CPN VILA OCOA AZUA.</v>
      </c>
      <c r="F86" s="16">
        <f>'[1]CHEQUE-TRANSF ABRIL'!F85</f>
        <v>0</v>
      </c>
      <c r="G86" s="17">
        <f>'[1]CHEQUE-TRANSF ABRIL'!L85</f>
        <v>1142.05</v>
      </c>
      <c r="H86" s="18">
        <f t="shared" si="1"/>
        <v>3734008.0400000019</v>
      </c>
    </row>
    <row r="87" spans="1:8" s="11" customFormat="1" ht="45" x14ac:dyDescent="0.2">
      <c r="A87" s="12"/>
      <c r="B87" s="13">
        <f>+'[1]CHEQUE-TRANSF ABRIL'!E86</f>
        <v>44674</v>
      </c>
      <c r="C87" s="14" t="str">
        <f>+'[1]CHEQUE-TRANSF ABRIL'!D86</f>
        <v>25805</v>
      </c>
      <c r="D87" s="15" t="str">
        <f>'[1]CHEQUE-TRANSF ABRIL'!C86</f>
        <v>ANA VELOZ VICENTE</v>
      </c>
      <c r="E87" s="14" t="str">
        <f>'[1]CHEQUE-TRANSF ABRIL'!M86</f>
        <v>PAGO INCENTIVO JULIO-DICIEMBRE 2021, A CONSEJE  CPN VILA OCOA AZUA.</v>
      </c>
      <c r="F87" s="16">
        <f>'[1]CHEQUE-TRANSF ABRIL'!F86</f>
        <v>0</v>
      </c>
      <c r="G87" s="17">
        <f>'[1]CHEQUE-TRANSF ABRIL'!L86</f>
        <v>1085.68</v>
      </c>
      <c r="H87" s="18">
        <f t="shared" si="1"/>
        <v>3732922.3600000017</v>
      </c>
    </row>
    <row r="88" spans="1:8" s="11" customFormat="1" ht="45" x14ac:dyDescent="0.2">
      <c r="A88" s="12"/>
      <c r="B88" s="13">
        <f>+'[1]CHEQUE-TRANSF ABRIL'!E87</f>
        <v>44674</v>
      </c>
      <c r="C88" s="14" t="str">
        <f>+'[1]CHEQUE-TRANSF ABRIL'!D87</f>
        <v>25806</v>
      </c>
      <c r="D88" s="15" t="str">
        <f>'[1]CHEQUE-TRANSF ABRIL'!C87</f>
        <v>JUAN EVANGELISTA RAMIREZ</v>
      </c>
      <c r="E88" s="14" t="str">
        <f>'[1]CHEQUE-TRANSF ABRIL'!M87</f>
        <v>PAGO INCENTIVO JULIO-DICIEMBRE 2021, A VIGILANTE  CPN VILA OCOA AZUA.</v>
      </c>
      <c r="F88" s="16">
        <f>'[1]CHEQUE-TRANSF ABRIL'!F87</f>
        <v>0</v>
      </c>
      <c r="G88" s="17">
        <f>'[1]CHEQUE-TRANSF ABRIL'!L87</f>
        <v>1251.02</v>
      </c>
      <c r="H88" s="18">
        <f t="shared" si="1"/>
        <v>3731671.3400000017</v>
      </c>
    </row>
    <row r="89" spans="1:8" s="11" customFormat="1" ht="45" x14ac:dyDescent="0.2">
      <c r="A89" s="12"/>
      <c r="B89" s="13">
        <f>+'[1]CHEQUE-TRANSF ABRIL'!E88</f>
        <v>44674</v>
      </c>
      <c r="C89" s="14" t="str">
        <f>+'[1]CHEQUE-TRANSF ABRIL'!D88</f>
        <v>25807</v>
      </c>
      <c r="D89" s="15" t="str">
        <f>'[1]CHEQUE-TRANSF ABRIL'!C88</f>
        <v>ELIANNI NATIVIDAD AGUASVIVAS</v>
      </c>
      <c r="E89" s="14" t="str">
        <f>'[1]CHEQUE-TRANSF ABRIL'!M88</f>
        <v>PAGO INCENTIVO JULIO-DICIEMBRE 2021, A CONSERJE  CPN HATILLO  AZUA.</v>
      </c>
      <c r="F89" s="16">
        <f>'[1]CHEQUE-TRANSF ABRIL'!F88</f>
        <v>0</v>
      </c>
      <c r="G89" s="17">
        <f>'[1]CHEQUE-TRANSF ABRIL'!L88</f>
        <v>1093.58</v>
      </c>
      <c r="H89" s="18">
        <f t="shared" si="1"/>
        <v>3730577.7600000016</v>
      </c>
    </row>
    <row r="90" spans="1:8" s="11" customFormat="1" ht="45" x14ac:dyDescent="0.2">
      <c r="A90" s="12"/>
      <c r="B90" s="13">
        <f>+'[1]CHEQUE-TRANSF ABRIL'!E89</f>
        <v>44674</v>
      </c>
      <c r="C90" s="14" t="str">
        <f>+'[1]CHEQUE-TRANSF ABRIL'!D89</f>
        <v>25808</v>
      </c>
      <c r="D90" s="15" t="str">
        <f>'[1]CHEQUE-TRANSF ABRIL'!C89</f>
        <v>RAFAEL DANILO RODRIGUEZ</v>
      </c>
      <c r="E90" s="14" t="str">
        <f>'[1]CHEQUE-TRANSF ABRIL'!M89</f>
        <v>PAGO INCENTIVO JULIO-DICIEMBRE 2021, A VIGILANTE   CPN HATILLO  AZUA.</v>
      </c>
      <c r="F90" s="16">
        <f>'[1]CHEQUE-TRANSF ABRIL'!F89</f>
        <v>0</v>
      </c>
      <c r="G90" s="17">
        <f>'[1]CHEQUE-TRANSF ABRIL'!L89</f>
        <v>1222.78</v>
      </c>
      <c r="H90" s="18">
        <f t="shared" si="1"/>
        <v>3729354.9800000018</v>
      </c>
    </row>
    <row r="91" spans="1:8" s="11" customFormat="1" ht="45" x14ac:dyDescent="0.2">
      <c r="A91" s="12"/>
      <c r="B91" s="13">
        <f>+'[1]CHEQUE-TRANSF ABRIL'!E90</f>
        <v>44674</v>
      </c>
      <c r="C91" s="14" t="str">
        <f>+'[1]CHEQUE-TRANSF ABRIL'!D90</f>
        <v>25809</v>
      </c>
      <c r="D91" s="15" t="str">
        <f>'[1]CHEQUE-TRANSF ABRIL'!C90</f>
        <v>JULIO FLORENTINO FAMILIA</v>
      </c>
      <c r="E91" s="14" t="str">
        <f>'[1]CHEQUE-TRANSF ABRIL'!M90</f>
        <v>PAGO INCENTIVO JULIO-DICIEMBRE 2021, A VIGILANTE   CPN  LAS CHARCAS DE  AZUA.</v>
      </c>
      <c r="F91" s="16">
        <f>'[1]CHEQUE-TRANSF ABRIL'!F90</f>
        <v>0</v>
      </c>
      <c r="G91" s="17">
        <f>'[1]CHEQUE-TRANSF ABRIL'!L90</f>
        <v>1261.1500000000001</v>
      </c>
      <c r="H91" s="18">
        <f t="shared" si="1"/>
        <v>3728093.8300000019</v>
      </c>
    </row>
    <row r="92" spans="1:8" s="11" customFormat="1" ht="60" x14ac:dyDescent="0.2">
      <c r="A92" s="12"/>
      <c r="B92" s="13">
        <f>+'[1]CHEQUE-TRANSF ABRIL'!E91</f>
        <v>44676</v>
      </c>
      <c r="C92" s="14" t="str">
        <f>+'[1]CHEQUE-TRANSF ABRIL'!D91</f>
        <v>0</v>
      </c>
      <c r="D92" s="15" t="str">
        <f>'[1]CHEQUE-TRANSF ABRIL'!C91</f>
        <v>NOMINA ELECTRONICA</v>
      </c>
      <c r="E92" s="14" t="str">
        <f>'[1]CHEQUE-TRANSF ABRIL'!M91</f>
        <v>PAGO INCENTIVO ELECTRONICO JULIO-DICIEMBRE 2021 EMPLEADOS DE LA REGIONAL DE SALUD EL VALLE</v>
      </c>
      <c r="F92" s="16">
        <f>'[1]CHEQUE-TRANSF ABRIL'!F91</f>
        <v>0</v>
      </c>
      <c r="G92" s="17">
        <f>'[1]CHEQUE-TRANSF ABRIL'!L91</f>
        <v>21856.06</v>
      </c>
      <c r="H92" s="18">
        <f t="shared" si="1"/>
        <v>3706237.7700000019</v>
      </c>
    </row>
    <row r="93" spans="1:8" s="11" customFormat="1" ht="45" x14ac:dyDescent="0.2">
      <c r="A93" s="12"/>
      <c r="B93" s="13">
        <f>+'[1]CHEQUE-TRANSF ABRIL'!E92</f>
        <v>44677</v>
      </c>
      <c r="C93" s="14" t="str">
        <f>+'[1]CHEQUE-TRANSF ABRIL'!D92</f>
        <v>25810</v>
      </c>
      <c r="D93" s="15" t="str">
        <f>'[1]CHEQUE-TRANSF ABRIL'!C92</f>
        <v>ANTONIA ROSANNY AGRAMONTE</v>
      </c>
      <c r="E93" s="14" t="str">
        <f>'[1]CHEQUE-TRANSF ABRIL'!M92</f>
        <v>PAGO INCENTIVO JULIO-DICIEMBRE 2021, A CONSERJE   CPN  ARROYO COLORAO AZUA.</v>
      </c>
      <c r="F93" s="16">
        <f>'[1]CHEQUE-TRANSF ABRIL'!F92</f>
        <v>0</v>
      </c>
      <c r="G93" s="17">
        <f>'[1]CHEQUE-TRANSF ABRIL'!L92</f>
        <v>938.36</v>
      </c>
      <c r="H93" s="18">
        <f t="shared" si="1"/>
        <v>3705299.410000002</v>
      </c>
    </row>
    <row r="94" spans="1:8" s="11" customFormat="1" ht="45" x14ac:dyDescent="0.2">
      <c r="A94" s="12"/>
      <c r="B94" s="13">
        <f>+'[1]CHEQUE-TRANSF ABRIL'!E93</f>
        <v>44677</v>
      </c>
      <c r="C94" s="14" t="str">
        <f>+'[1]CHEQUE-TRANSF ABRIL'!D93</f>
        <v>25811</v>
      </c>
      <c r="D94" s="15" t="str">
        <f>'[1]CHEQUE-TRANSF ABRIL'!C93</f>
        <v>RIGOBERTO RODRIGUEZ</v>
      </c>
      <c r="E94" s="14" t="str">
        <f>'[1]CHEQUE-TRANSF ABRIL'!M93</f>
        <v>PAGO INCENTIVO JULIO-DICIEMBRE 2021, A SEGURIDAD LAS CHARCAS DE GARBITO SAN JUAN.</v>
      </c>
      <c r="F94" s="16">
        <f>'[1]CHEQUE-TRANSF ABRIL'!F93</f>
        <v>0</v>
      </c>
      <c r="G94" s="17">
        <f>'[1]CHEQUE-TRANSF ABRIL'!L93</f>
        <v>1335.14</v>
      </c>
      <c r="H94" s="18">
        <f t="shared" si="1"/>
        <v>3703964.2700000019</v>
      </c>
    </row>
    <row r="95" spans="1:8" s="11" customFormat="1" ht="45" x14ac:dyDescent="0.2">
      <c r="A95" s="12"/>
      <c r="B95" s="13">
        <f>+'[1]CHEQUE-TRANSF ABRIL'!E94</f>
        <v>44677</v>
      </c>
      <c r="C95" s="14" t="str">
        <f>+'[1]CHEQUE-TRANSF ABRIL'!D94</f>
        <v>25812</v>
      </c>
      <c r="D95" s="15" t="str">
        <f>'[1]CHEQUE-TRANSF ABRIL'!C94</f>
        <v>BENAIDA RAMIREZ</v>
      </c>
      <c r="E95" s="14" t="str">
        <f>'[1]CHEQUE-TRANSF ABRIL'!M94</f>
        <v>PAGO INCENTIVO JULIO-DICIEMBRE 2021, A CONSERJE   CPN  EL CACHEO SAN JUAN</v>
      </c>
      <c r="F95" s="16">
        <f>'[1]CHEQUE-TRANSF ABRIL'!F94</f>
        <v>0</v>
      </c>
      <c r="G95" s="17">
        <f>'[1]CHEQUE-TRANSF ABRIL'!L94</f>
        <v>1311.76</v>
      </c>
      <c r="H95" s="18">
        <f t="shared" si="1"/>
        <v>3702652.5100000021</v>
      </c>
    </row>
    <row r="96" spans="1:8" s="11" customFormat="1" ht="45" x14ac:dyDescent="0.2">
      <c r="A96" s="12"/>
      <c r="B96" s="13">
        <f>+'[1]CHEQUE-TRANSF ABRIL'!E95</f>
        <v>44677</v>
      </c>
      <c r="C96" s="14" t="str">
        <f>+'[1]CHEQUE-TRANSF ABRIL'!D95</f>
        <v>25813</v>
      </c>
      <c r="D96" s="15" t="str">
        <f>'[1]CHEQUE-TRANSF ABRIL'!C95</f>
        <v>PASCUAL RODRIGUEZ</v>
      </c>
      <c r="E96" s="14" t="str">
        <f>'[1]CHEQUE-TRANSF ABRIL'!M95</f>
        <v>PAGO INCENTIVO JULIO-DICIEMBRE 2021, A SEGURIDAD   CPN  EL CACHEO SAN JUAN</v>
      </c>
      <c r="F96" s="16">
        <f>'[1]CHEQUE-TRANSF ABRIL'!F95</f>
        <v>0</v>
      </c>
      <c r="G96" s="17">
        <f>'[1]CHEQUE-TRANSF ABRIL'!L95</f>
        <v>1279.47</v>
      </c>
      <c r="H96" s="18">
        <f t="shared" si="1"/>
        <v>3701373.0400000019</v>
      </c>
    </row>
    <row r="97" spans="1:8" s="11" customFormat="1" ht="45" x14ac:dyDescent="0.2">
      <c r="A97" s="12"/>
      <c r="B97" s="13">
        <f>+'[1]CHEQUE-TRANSF ABRIL'!E96</f>
        <v>44677</v>
      </c>
      <c r="C97" s="14" t="str">
        <f>+'[1]CHEQUE-TRANSF ABRIL'!D96</f>
        <v>25814</v>
      </c>
      <c r="D97" s="15" t="str">
        <f>'[1]CHEQUE-TRANSF ABRIL'!C96</f>
        <v>JOSE SANTO RAMIREZ</v>
      </c>
      <c r="E97" s="14" t="str">
        <f>'[1]CHEQUE-TRANSF ABRIL'!M96</f>
        <v>PAGO INCENTIVO JULIO-DICIEMBRE 2021, A SEGURIDAD   CPN  EL CACHEO SAN JUAN</v>
      </c>
      <c r="F97" s="16">
        <f>'[1]CHEQUE-TRANSF ABRIL'!F96</f>
        <v>0</v>
      </c>
      <c r="G97" s="17">
        <f>'[1]CHEQUE-TRANSF ABRIL'!L96</f>
        <v>1279.47</v>
      </c>
      <c r="H97" s="18">
        <f t="shared" si="1"/>
        <v>3700093.5700000017</v>
      </c>
    </row>
    <row r="98" spans="1:8" s="11" customFormat="1" ht="45" x14ac:dyDescent="0.2">
      <c r="A98" s="12"/>
      <c r="B98" s="13">
        <f>+'[1]CHEQUE-TRANSF ABRIL'!E97</f>
        <v>44677</v>
      </c>
      <c r="C98" s="14" t="str">
        <f>+'[1]CHEQUE-TRANSF ABRIL'!D97</f>
        <v>25815</v>
      </c>
      <c r="D98" s="15" t="str">
        <f>'[1]CHEQUE-TRANSF ABRIL'!C97</f>
        <v>AGRIPINA JIMENEZ</v>
      </c>
      <c r="E98" s="14" t="str">
        <f>'[1]CHEQUE-TRANSF ABRIL'!M97</f>
        <v>PAGO INCENTIVO JULIO-DICIEMBRE 2021, A CONSERJE   CPN LA FLORIDA SAN JUAN</v>
      </c>
      <c r="F98" s="16">
        <f>'[1]CHEQUE-TRANSF ABRIL'!F97</f>
        <v>0</v>
      </c>
      <c r="G98" s="17">
        <f>'[1]CHEQUE-TRANSF ABRIL'!L97</f>
        <v>1311.76</v>
      </c>
      <c r="H98" s="18">
        <f t="shared" si="1"/>
        <v>3698781.8100000019</v>
      </c>
    </row>
    <row r="99" spans="1:8" s="11" customFormat="1" ht="45" x14ac:dyDescent="0.2">
      <c r="A99" s="12"/>
      <c r="B99" s="13">
        <f>+'[1]CHEQUE-TRANSF ABRIL'!E98</f>
        <v>44677</v>
      </c>
      <c r="C99" s="14" t="str">
        <f>+'[1]CHEQUE-TRANSF ABRIL'!D98</f>
        <v>25816</v>
      </c>
      <c r="D99" s="15" t="str">
        <f>'[1]CHEQUE-TRANSF ABRIL'!C98</f>
        <v xml:space="preserve">ATENAIDA DE LA ROSA </v>
      </c>
      <c r="E99" s="14" t="str">
        <f>'[1]CHEQUE-TRANSF ABRIL'!M98</f>
        <v>PAGO INCENTIVO JULIO-DICIEMBRE 2021, A CONSERJE   CPN LA FLORIDA SAN JUAN</v>
      </c>
      <c r="F99" s="16">
        <f>'[1]CHEQUE-TRANSF ABRIL'!F98</f>
        <v>0</v>
      </c>
      <c r="G99" s="17">
        <f>'[1]CHEQUE-TRANSF ABRIL'!L98</f>
        <v>1311.76</v>
      </c>
      <c r="H99" s="18">
        <f t="shared" si="1"/>
        <v>3697470.0500000021</v>
      </c>
    </row>
    <row r="100" spans="1:8" s="11" customFormat="1" ht="45" x14ac:dyDescent="0.2">
      <c r="A100" s="12"/>
      <c r="B100" s="13">
        <f>+'[1]CHEQUE-TRANSF ABRIL'!E99</f>
        <v>44677</v>
      </c>
      <c r="C100" s="14" t="str">
        <f>+'[1]CHEQUE-TRANSF ABRIL'!D99</f>
        <v>25817</v>
      </c>
      <c r="D100" s="15" t="str">
        <f>'[1]CHEQUE-TRANSF ABRIL'!C99</f>
        <v>OLIVER CABRERA</v>
      </c>
      <c r="E100" s="14" t="str">
        <f>'[1]CHEQUE-TRANSF ABRIL'!M99</f>
        <v>PAGO INCENTIVO JULIO-DICIEMBRE 2021, A SERENO   CPN LA FLORIDA SAN JUAN</v>
      </c>
      <c r="F100" s="16">
        <f>'[1]CHEQUE-TRANSF ABRIL'!F99</f>
        <v>0</v>
      </c>
      <c r="G100" s="17">
        <f>'[1]CHEQUE-TRANSF ABRIL'!L99</f>
        <v>1311.76</v>
      </c>
      <c r="H100" s="18">
        <f t="shared" si="1"/>
        <v>3696158.2900000024</v>
      </c>
    </row>
    <row r="101" spans="1:8" s="11" customFormat="1" ht="45" x14ac:dyDescent="0.2">
      <c r="A101" s="12"/>
      <c r="B101" s="13">
        <f>+'[1]CHEQUE-TRANSF ABRIL'!E100</f>
        <v>44677</v>
      </c>
      <c r="C101" s="14" t="str">
        <f>+'[1]CHEQUE-TRANSF ABRIL'!D100</f>
        <v>25818</v>
      </c>
      <c r="D101" s="15" t="str">
        <f>'[1]CHEQUE-TRANSF ABRIL'!C100</f>
        <v>JUAN RAMIREZ</v>
      </c>
      <c r="E101" s="14" t="str">
        <f>'[1]CHEQUE-TRANSF ABRIL'!M100</f>
        <v>PAGO INCENTIVO JULIO-DICIEMBRE 2021, A SERENO   CPN MOGOLLON SAN JUAN</v>
      </c>
      <c r="F101" s="16">
        <f>'[1]CHEQUE-TRANSF ABRIL'!F100</f>
        <v>0</v>
      </c>
      <c r="G101" s="17">
        <f>'[1]CHEQUE-TRANSF ABRIL'!L100</f>
        <v>1311.76</v>
      </c>
      <c r="H101" s="18">
        <f t="shared" si="1"/>
        <v>3694846.5300000026</v>
      </c>
    </row>
    <row r="102" spans="1:8" s="11" customFormat="1" ht="45" x14ac:dyDescent="0.2">
      <c r="A102" s="12"/>
      <c r="B102" s="13">
        <f>+'[1]CHEQUE-TRANSF ABRIL'!E101</f>
        <v>44677</v>
      </c>
      <c r="C102" s="14" t="str">
        <f>+'[1]CHEQUE-TRANSF ABRIL'!D101</f>
        <v>25819</v>
      </c>
      <c r="D102" s="15" t="str">
        <f>'[1]CHEQUE-TRANSF ABRIL'!C101</f>
        <v>ANDRES DE LEON</v>
      </c>
      <c r="E102" s="14" t="str">
        <f>'[1]CHEQUE-TRANSF ABRIL'!M101</f>
        <v>PAGO INCENTIVO JULIO-DICIEMBRE 2021, A SERENO   CPN MOGOLLON SAN JUAN</v>
      </c>
      <c r="F102" s="16">
        <f>'[1]CHEQUE-TRANSF ABRIL'!F101</f>
        <v>0</v>
      </c>
      <c r="G102" s="17">
        <f>'[1]CHEQUE-TRANSF ABRIL'!L101</f>
        <v>1313.52</v>
      </c>
      <c r="H102" s="18">
        <f t="shared" si="1"/>
        <v>3693533.0100000026</v>
      </c>
    </row>
    <row r="103" spans="1:8" s="11" customFormat="1" ht="45" x14ac:dyDescent="0.2">
      <c r="A103" s="12"/>
      <c r="B103" s="13">
        <f>+'[1]CHEQUE-TRANSF ABRIL'!E102</f>
        <v>44677</v>
      </c>
      <c r="C103" s="14" t="str">
        <f>+'[1]CHEQUE-TRANSF ABRIL'!D102</f>
        <v>25820</v>
      </c>
      <c r="D103" s="15" t="str">
        <f>'[1]CHEQUE-TRANSF ABRIL'!C102</f>
        <v>MARIANO DE LOS SANTOS</v>
      </c>
      <c r="E103" s="14" t="str">
        <f>'[1]CHEQUE-TRANSF ABRIL'!M102</f>
        <v>PAGO INCENTIVO JULIO-DICIEMBRE 2021, A JARDINERO   CPN MOGOLLON SAN JUAN</v>
      </c>
      <c r="F103" s="16">
        <f>'[1]CHEQUE-TRANSF ABRIL'!F102</f>
        <v>0</v>
      </c>
      <c r="G103" s="17">
        <f>'[1]CHEQUE-TRANSF ABRIL'!L102</f>
        <v>1313.52</v>
      </c>
      <c r="H103" s="18">
        <f t="shared" si="1"/>
        <v>3692219.4900000026</v>
      </c>
    </row>
    <row r="104" spans="1:8" s="11" customFormat="1" ht="45" x14ac:dyDescent="0.2">
      <c r="A104" s="12"/>
      <c r="B104" s="13">
        <f>+'[1]CHEQUE-TRANSF ABRIL'!E103</f>
        <v>44677</v>
      </c>
      <c r="C104" s="14" t="str">
        <f>+'[1]CHEQUE-TRANSF ABRIL'!D103</f>
        <v>25821</v>
      </c>
      <c r="D104" s="15" t="str">
        <f>'[1]CHEQUE-TRANSF ABRIL'!C103</f>
        <v>ALEJANDRO PERES</v>
      </c>
      <c r="E104" s="14" t="str">
        <f>'[1]CHEQUE-TRANSF ABRIL'!M103</f>
        <v>PAGO INCENTIVO JULIO-DICIEMBRE 2021, A SERENO LOS TRANSFORMADODES. SAN JUAN</v>
      </c>
      <c r="F104" s="16">
        <f>'[1]CHEQUE-TRANSF ABRIL'!F103</f>
        <v>0</v>
      </c>
      <c r="G104" s="17">
        <f>'[1]CHEQUE-TRANSF ABRIL'!L103</f>
        <v>1311.76</v>
      </c>
      <c r="H104" s="18">
        <f t="shared" si="1"/>
        <v>3690907.7300000028</v>
      </c>
    </row>
    <row r="105" spans="1:8" s="11" customFormat="1" ht="45" x14ac:dyDescent="0.2">
      <c r="A105" s="12"/>
      <c r="B105" s="13">
        <f>+'[1]CHEQUE-TRANSF ABRIL'!E104</f>
        <v>44677</v>
      </c>
      <c r="C105" s="14" t="str">
        <f>+'[1]CHEQUE-TRANSF ABRIL'!D104</f>
        <v>25822</v>
      </c>
      <c r="D105" s="15" t="str">
        <f>'[1]CHEQUE-TRANSF ABRIL'!C104</f>
        <v>BERTHA MONTERO MONTERO</v>
      </c>
      <c r="E105" s="14" t="str">
        <f>'[1]CHEQUE-TRANSF ABRIL'!M104</f>
        <v>PAGO INCENTIVO JULIO-DICIEMBRE 2021, A  CONSERJE LOS TRANSFORMADODES. SAN JUAN</v>
      </c>
      <c r="F105" s="16">
        <f>'[1]CHEQUE-TRANSF ABRIL'!F104</f>
        <v>0</v>
      </c>
      <c r="G105" s="17">
        <f>'[1]CHEQUE-TRANSF ABRIL'!L104</f>
        <v>1311.76</v>
      </c>
      <c r="H105" s="18">
        <f t="shared" si="1"/>
        <v>3689595.970000003</v>
      </c>
    </row>
    <row r="106" spans="1:8" s="11" customFormat="1" ht="45" x14ac:dyDescent="0.2">
      <c r="A106" s="12"/>
      <c r="B106" s="13">
        <f>+'[1]CHEQUE-TRANSF ABRIL'!E105</f>
        <v>44677</v>
      </c>
      <c r="C106" s="14" t="str">
        <f>+'[1]CHEQUE-TRANSF ABRIL'!D105</f>
        <v>25823</v>
      </c>
      <c r="D106" s="15" t="str">
        <f>'[1]CHEQUE-TRANSF ABRIL'!C105</f>
        <v>YAELSA MONTERO</v>
      </c>
      <c r="E106" s="14" t="str">
        <f>'[1]CHEQUE-TRANSF ABRIL'!M105</f>
        <v>PAGO INCENTIVO JULIO-DICIEMBRE 2021, A  CONSERJE UNAP VALLEJUELO . SAN JUAN</v>
      </c>
      <c r="F106" s="16">
        <f>'[1]CHEQUE-TRANSF ABRIL'!F105</f>
        <v>0</v>
      </c>
      <c r="G106" s="17">
        <f>'[1]CHEQUE-TRANSF ABRIL'!L105</f>
        <v>1279.47</v>
      </c>
      <c r="H106" s="18">
        <f t="shared" si="1"/>
        <v>3688316.5000000028</v>
      </c>
    </row>
    <row r="107" spans="1:8" s="11" customFormat="1" ht="45" x14ac:dyDescent="0.2">
      <c r="A107" s="12"/>
      <c r="B107" s="13">
        <f>+'[1]CHEQUE-TRANSF ABRIL'!E106</f>
        <v>44677</v>
      </c>
      <c r="C107" s="14" t="str">
        <f>+'[1]CHEQUE-TRANSF ABRIL'!D106</f>
        <v>25824</v>
      </c>
      <c r="D107" s="15" t="str">
        <f>'[1]CHEQUE-TRANSF ABRIL'!C106</f>
        <v>INOCENCIO MONTERO SANCHEZ</v>
      </c>
      <c r="E107" s="14" t="str">
        <f>'[1]CHEQUE-TRANSF ABRIL'!M106</f>
        <v>PAGO INCENTIVO JULIO-DICIEMBRE 2021, A SERENO CORBANO NORTE  SAN JUAN</v>
      </c>
      <c r="F107" s="16">
        <f>'[1]CHEQUE-TRANSF ABRIL'!F106</f>
        <v>0</v>
      </c>
      <c r="G107" s="17">
        <f>'[1]CHEQUE-TRANSF ABRIL'!L106</f>
        <v>1281.3900000000001</v>
      </c>
      <c r="H107" s="18">
        <f t="shared" si="1"/>
        <v>3687035.1100000027</v>
      </c>
    </row>
    <row r="108" spans="1:8" s="11" customFormat="1" ht="45" x14ac:dyDescent="0.2">
      <c r="A108" s="12"/>
      <c r="B108" s="13">
        <f>+'[1]CHEQUE-TRANSF ABRIL'!E107</f>
        <v>44677</v>
      </c>
      <c r="C108" s="14" t="str">
        <f>+'[1]CHEQUE-TRANSF ABRIL'!D107</f>
        <v>25825</v>
      </c>
      <c r="D108" s="15" t="str">
        <f>'[1]CHEQUE-TRANSF ABRIL'!C107</f>
        <v>GREGORIA ALTAGRACIA REYES</v>
      </c>
      <c r="E108" s="14" t="str">
        <f>'[1]CHEQUE-TRANSF ABRIL'!M107</f>
        <v>PAGO INCENTIVO JULIO-DICIEMBRE 2021, A  CONSERJE UNAP VALLEJUELO . SAN JUAN</v>
      </c>
      <c r="F108" s="16">
        <f>'[1]CHEQUE-TRANSF ABRIL'!F107</f>
        <v>0</v>
      </c>
      <c r="G108" s="17">
        <f>'[1]CHEQUE-TRANSF ABRIL'!L107</f>
        <v>1261.1500000000001</v>
      </c>
      <c r="H108" s="18">
        <f t="shared" si="1"/>
        <v>3685773.9600000028</v>
      </c>
    </row>
    <row r="109" spans="1:8" s="11" customFormat="1" ht="60" x14ac:dyDescent="0.2">
      <c r="A109" s="12"/>
      <c r="B109" s="13">
        <f>+'[1]CHEQUE-TRANSF ABRIL'!E108</f>
        <v>44677</v>
      </c>
      <c r="C109" s="14" t="str">
        <f>+'[1]CHEQUE-TRANSF ABRIL'!D108</f>
        <v>25826</v>
      </c>
      <c r="D109" s="15" t="str">
        <f>'[1]CHEQUE-TRANSF ABRIL'!C108</f>
        <v xml:space="preserve">LEONEL DE LOS SANTOS </v>
      </c>
      <c r="E109" s="14" t="str">
        <f>'[1]CHEQUE-TRANSF ABRIL'!M108</f>
        <v>PAGO INCENTIVO JULIO-DICIEMBRE 2021, A SERENO CPN LAS CHARCAS DE MARIA NOVA SAN JUAN.</v>
      </c>
      <c r="F109" s="16">
        <f>'[1]CHEQUE-TRANSF ABRIL'!F108</f>
        <v>0</v>
      </c>
      <c r="G109" s="17">
        <f>'[1]CHEQUE-TRANSF ABRIL'!L108</f>
        <v>1281.3900000000001</v>
      </c>
      <c r="H109" s="18">
        <f t="shared" si="1"/>
        <v>3684492.5700000026</v>
      </c>
    </row>
    <row r="110" spans="1:8" s="11" customFormat="1" ht="45" x14ac:dyDescent="0.2">
      <c r="A110" s="12"/>
      <c r="B110" s="13">
        <f>+'[1]CHEQUE-TRANSF ABRIL'!E109</f>
        <v>44677</v>
      </c>
      <c r="C110" s="14" t="str">
        <f>+'[1]CHEQUE-TRANSF ABRIL'!D109</f>
        <v>25827</v>
      </c>
      <c r="D110" s="15" t="str">
        <f>'[1]CHEQUE-TRANSF ABRIL'!C109</f>
        <v>JORGE LUIS ALCANTARA</v>
      </c>
      <c r="E110" s="14" t="str">
        <f>'[1]CHEQUE-TRANSF ABRIL'!M109</f>
        <v>PAGO INCENTIVO JULIO-DICIEMBRE 2021, A JARDINERO CPN PEDRO CORTO SAN JUAN.</v>
      </c>
      <c r="F110" s="16">
        <f>'[1]CHEQUE-TRANSF ABRIL'!F109</f>
        <v>0</v>
      </c>
      <c r="G110" s="17">
        <f>'[1]CHEQUE-TRANSF ABRIL'!L109</f>
        <v>1281.3900000000001</v>
      </c>
      <c r="H110" s="18">
        <f t="shared" si="1"/>
        <v>3683211.1800000025</v>
      </c>
    </row>
    <row r="111" spans="1:8" s="11" customFormat="1" ht="45" x14ac:dyDescent="0.2">
      <c r="A111" s="12"/>
      <c r="B111" s="13">
        <f>+'[1]CHEQUE-TRANSF ABRIL'!E110</f>
        <v>44677</v>
      </c>
      <c r="C111" s="14" t="str">
        <f>+'[1]CHEQUE-TRANSF ABRIL'!D110</f>
        <v>25828</v>
      </c>
      <c r="D111" s="15" t="str">
        <f>'[1]CHEQUE-TRANSF ABRIL'!C110</f>
        <v>ARELIS FIGUEREO</v>
      </c>
      <c r="E111" s="14" t="str">
        <f>'[1]CHEQUE-TRANSF ABRIL'!M110</f>
        <v>PAGO INCENTIVO JULIO-DICIEMBRE 2021, A  CONSERJE CPN JINOVA  SAN JUAN</v>
      </c>
      <c r="F111" s="16">
        <f>'[1]CHEQUE-TRANSF ABRIL'!F110</f>
        <v>0</v>
      </c>
      <c r="G111" s="17">
        <f>'[1]CHEQUE-TRANSF ABRIL'!L110</f>
        <v>1313.52</v>
      </c>
      <c r="H111" s="18">
        <f t="shared" si="1"/>
        <v>3681897.6600000025</v>
      </c>
    </row>
    <row r="112" spans="1:8" s="11" customFormat="1" ht="45" x14ac:dyDescent="0.2">
      <c r="A112" s="12"/>
      <c r="B112" s="13">
        <f>+'[1]CHEQUE-TRANSF ABRIL'!E111</f>
        <v>44677</v>
      </c>
      <c r="C112" s="14" t="str">
        <f>+'[1]CHEQUE-TRANSF ABRIL'!D111</f>
        <v>25829</v>
      </c>
      <c r="D112" s="15" t="str">
        <f>'[1]CHEQUE-TRANSF ABRIL'!C111</f>
        <v>ELIZABETH PEREZ</v>
      </c>
      <c r="E112" s="14" t="str">
        <f>'[1]CHEQUE-TRANSF ABRIL'!M111</f>
        <v>PAGO INCENTIVO JULIO-DICIEMBRE 2021, A  PROMOTOTRA  CPN VILLA  LIBERACION SAN JUAN</v>
      </c>
      <c r="F112" s="16">
        <f>'[1]CHEQUE-TRANSF ABRIL'!F111</f>
        <v>0</v>
      </c>
      <c r="G112" s="17">
        <f>'[1]CHEQUE-TRANSF ABRIL'!L111</f>
        <v>1313.52</v>
      </c>
      <c r="H112" s="18">
        <f t="shared" si="1"/>
        <v>3680584.1400000025</v>
      </c>
    </row>
    <row r="113" spans="1:8" s="11" customFormat="1" ht="45" x14ac:dyDescent="0.2">
      <c r="A113" s="12"/>
      <c r="B113" s="13">
        <f>+'[1]CHEQUE-TRANSF ABRIL'!E112</f>
        <v>44677</v>
      </c>
      <c r="C113" s="14" t="str">
        <f>+'[1]CHEQUE-TRANSF ABRIL'!D112</f>
        <v>25830</v>
      </c>
      <c r="D113" s="15" t="str">
        <f>'[1]CHEQUE-TRANSF ABRIL'!C112</f>
        <v>MARCIANO SANCHEZ</v>
      </c>
      <c r="E113" s="14" t="str">
        <f>'[1]CHEQUE-TRANSF ABRIL'!M112</f>
        <v>PAGO INCENTIVO JULIO-DICIEMBRE 2021, A  VIGILANTE  CPN VILLA  LIBERACION SAN JUAN</v>
      </c>
      <c r="F113" s="16">
        <f>'[1]CHEQUE-TRANSF ABRIL'!F112</f>
        <v>0</v>
      </c>
      <c r="G113" s="17">
        <f>'[1]CHEQUE-TRANSF ABRIL'!L112</f>
        <v>1313.52</v>
      </c>
      <c r="H113" s="18">
        <f t="shared" si="1"/>
        <v>3679270.6200000024</v>
      </c>
    </row>
    <row r="114" spans="1:8" s="11" customFormat="1" ht="45" x14ac:dyDescent="0.2">
      <c r="A114" s="12"/>
      <c r="B114" s="13">
        <f>+'[1]CHEQUE-TRANSF ABRIL'!E113</f>
        <v>44677</v>
      </c>
      <c r="C114" s="14" t="str">
        <f>+'[1]CHEQUE-TRANSF ABRIL'!D113</f>
        <v>25831</v>
      </c>
      <c r="D114" s="15" t="str">
        <f>'[1]CHEQUE-TRANSF ABRIL'!C113</f>
        <v>RAFAEL RODRIGUEZ</v>
      </c>
      <c r="E114" s="14" t="str">
        <f>'[1]CHEQUE-TRANSF ABRIL'!M113</f>
        <v>PAGO INCENTIVO JULIO-DICIEMBRE 2021, A SERENO VILLA LIBERACION   SAN JUAN</v>
      </c>
      <c r="F114" s="16">
        <f>'[1]CHEQUE-TRANSF ABRIL'!F113</f>
        <v>0</v>
      </c>
      <c r="G114" s="17">
        <f>'[1]CHEQUE-TRANSF ABRIL'!L113</f>
        <v>1313.52</v>
      </c>
      <c r="H114" s="18">
        <f t="shared" si="1"/>
        <v>3677957.1000000024</v>
      </c>
    </row>
    <row r="115" spans="1:8" s="11" customFormat="1" ht="45" x14ac:dyDescent="0.2">
      <c r="A115" s="12"/>
      <c r="B115" s="13">
        <f>+'[1]CHEQUE-TRANSF ABRIL'!E114</f>
        <v>44677</v>
      </c>
      <c r="C115" s="14" t="str">
        <f>+'[1]CHEQUE-TRANSF ABRIL'!D114</f>
        <v>25832</v>
      </c>
      <c r="D115" s="15" t="str">
        <f>'[1]CHEQUE-TRANSF ABRIL'!C114</f>
        <v>JOSHUAR MONTERO</v>
      </c>
      <c r="E115" s="14" t="str">
        <f>'[1]CHEQUE-TRANSF ABRIL'!M114</f>
        <v>PAGO INCENTIVO JULIO-DICIEMBRE 2021, A PROMOTOR CPN VILLA LIBERACION   SAN JUAN</v>
      </c>
      <c r="F115" s="16">
        <f>'[1]CHEQUE-TRANSF ABRIL'!F114</f>
        <v>0</v>
      </c>
      <c r="G115" s="17">
        <f>'[1]CHEQUE-TRANSF ABRIL'!L114</f>
        <v>1313.52</v>
      </c>
      <c r="H115" s="18">
        <f t="shared" si="1"/>
        <v>3676643.5800000024</v>
      </c>
    </row>
    <row r="116" spans="1:8" s="11" customFormat="1" ht="45" x14ac:dyDescent="0.2">
      <c r="A116" s="12"/>
      <c r="B116" s="13">
        <f>+'[1]CHEQUE-TRANSF ABRIL'!E115</f>
        <v>44677</v>
      </c>
      <c r="C116" s="14" t="str">
        <f>+'[1]CHEQUE-TRANSF ABRIL'!D115</f>
        <v>25833</v>
      </c>
      <c r="D116" s="15" t="str">
        <f>'[1]CHEQUE-TRANSF ABRIL'!C115</f>
        <v>RAQUEL SANCHEZ</v>
      </c>
      <c r="E116" s="14" t="str">
        <f>'[1]CHEQUE-TRANSF ABRIL'!M115</f>
        <v>PAGO INCENTIVO JULIO-DICIEMBRE 2021, A PROMOTOR CPN MIRADOR NORTE    SAN JUAN</v>
      </c>
      <c r="F116" s="16">
        <f>'[1]CHEQUE-TRANSF ABRIL'!F115</f>
        <v>0</v>
      </c>
      <c r="G116" s="17">
        <f>'[1]CHEQUE-TRANSF ABRIL'!L115</f>
        <v>1313.52</v>
      </c>
      <c r="H116" s="18">
        <f t="shared" si="1"/>
        <v>3675330.0600000024</v>
      </c>
    </row>
    <row r="117" spans="1:8" s="11" customFormat="1" ht="45" x14ac:dyDescent="0.2">
      <c r="A117" s="12"/>
      <c r="B117" s="13">
        <f>+'[1]CHEQUE-TRANSF ABRIL'!E116</f>
        <v>44677</v>
      </c>
      <c r="C117" s="14" t="str">
        <f>+'[1]CHEQUE-TRANSF ABRIL'!D116</f>
        <v>25834</v>
      </c>
      <c r="D117" s="15" t="str">
        <f>'[1]CHEQUE-TRANSF ABRIL'!C116</f>
        <v>SANTO VALDEZ</v>
      </c>
      <c r="E117" s="14" t="str">
        <f>'[1]CHEQUE-TRANSF ABRIL'!M116</f>
        <v>PAGO INCENTIVO JULIO-DICIEMBRE 2021, A  VIGILANTE  CPN HATO NUEVO SAN JUAN</v>
      </c>
      <c r="F117" s="16">
        <f>'[1]CHEQUE-TRANSF ABRIL'!F116</f>
        <v>0</v>
      </c>
      <c r="G117" s="17">
        <f>'[1]CHEQUE-TRANSF ABRIL'!L116</f>
        <v>1311.76</v>
      </c>
      <c r="H117" s="18">
        <f t="shared" si="1"/>
        <v>3674018.3000000026</v>
      </c>
    </row>
    <row r="118" spans="1:8" s="11" customFormat="1" ht="45" x14ac:dyDescent="0.2">
      <c r="A118" s="12"/>
      <c r="B118" s="13">
        <f>+'[1]CHEQUE-TRANSF ABRIL'!E117</f>
        <v>44677</v>
      </c>
      <c r="C118" s="14" t="str">
        <f>+'[1]CHEQUE-TRANSF ABRIL'!D117</f>
        <v>25835</v>
      </c>
      <c r="D118" s="15" t="str">
        <f>'[1]CHEQUE-TRANSF ABRIL'!C117</f>
        <v xml:space="preserve">LUZ ELIANNA BAEZ MORA </v>
      </c>
      <c r="E118" s="14" t="str">
        <f>'[1]CHEQUE-TRANSF ABRIL'!M117</f>
        <v>PAGO INCENTIVO JULIO-DICIEMBRE 2021, A  CONSERJE   CPN HATO NUEVO SAN JUAN</v>
      </c>
      <c r="F118" s="16">
        <f>'[1]CHEQUE-TRANSF ABRIL'!F117</f>
        <v>0</v>
      </c>
      <c r="G118" s="17">
        <f>'[1]CHEQUE-TRANSF ABRIL'!L117</f>
        <v>1311.76</v>
      </c>
      <c r="H118" s="18">
        <f t="shared" si="1"/>
        <v>3672706.5400000028</v>
      </c>
    </row>
    <row r="119" spans="1:8" s="11" customFormat="1" ht="45" x14ac:dyDescent="0.2">
      <c r="A119" s="12"/>
      <c r="B119" s="13">
        <f>+'[1]CHEQUE-TRANSF ABRIL'!E118</f>
        <v>44677</v>
      </c>
      <c r="C119" s="14" t="str">
        <f>+'[1]CHEQUE-TRANSF ABRIL'!D118</f>
        <v>25836</v>
      </c>
      <c r="D119" s="15" t="str">
        <f>'[1]CHEQUE-TRANSF ABRIL'!C118</f>
        <v xml:space="preserve">MIGUELINA HERRERA </v>
      </c>
      <c r="E119" s="14" t="str">
        <f>'[1]CHEQUE-TRANSF ABRIL'!M118</f>
        <v>PAGO INCENTIVO JULIO-DICIEMBRE 2021, A  CONSERJE  UNAP LA COLONIA SAN JUAN</v>
      </c>
      <c r="F119" s="16">
        <f>'[1]CHEQUE-TRANSF ABRIL'!F118</f>
        <v>0</v>
      </c>
      <c r="G119" s="17">
        <f>'[1]CHEQUE-TRANSF ABRIL'!L118</f>
        <v>925.54</v>
      </c>
      <c r="H119" s="18">
        <f t="shared" si="1"/>
        <v>3671781.0000000028</v>
      </c>
    </row>
    <row r="120" spans="1:8" s="11" customFormat="1" ht="45" x14ac:dyDescent="0.2">
      <c r="A120" s="12"/>
      <c r="B120" s="13">
        <f>+'[1]CHEQUE-TRANSF ABRIL'!E119</f>
        <v>44677</v>
      </c>
      <c r="C120" s="14" t="str">
        <f>+'[1]CHEQUE-TRANSF ABRIL'!D119</f>
        <v>25837</v>
      </c>
      <c r="D120" s="15" t="str">
        <f>'[1]CHEQUE-TRANSF ABRIL'!C119</f>
        <v>DARIO ROA HERRERA</v>
      </c>
      <c r="E120" s="14" t="str">
        <f>'[1]CHEQUE-TRANSF ABRIL'!M119</f>
        <v>PAGO INCENTIVO JULIO-DICIEMBRE 2021, A  SERENO  UNAP LA COLONIA SAN JUAN</v>
      </c>
      <c r="F120" s="16">
        <f>'[1]CHEQUE-TRANSF ABRIL'!F119</f>
        <v>0</v>
      </c>
      <c r="G120" s="17">
        <f>'[1]CHEQUE-TRANSF ABRIL'!L119</f>
        <v>925.54</v>
      </c>
      <c r="H120" s="18">
        <f t="shared" si="1"/>
        <v>3670855.4600000028</v>
      </c>
    </row>
    <row r="121" spans="1:8" s="11" customFormat="1" ht="45" x14ac:dyDescent="0.2">
      <c r="A121" s="12"/>
      <c r="B121" s="13">
        <f>+'[1]CHEQUE-TRANSF ABRIL'!E120</f>
        <v>44677</v>
      </c>
      <c r="C121" s="14" t="str">
        <f>+'[1]CHEQUE-TRANSF ABRIL'!D120</f>
        <v>25838</v>
      </c>
      <c r="D121" s="15" t="str">
        <f>'[1]CHEQUE-TRANSF ABRIL'!C120</f>
        <v>PEDRO OTAÑO</v>
      </c>
      <c r="E121" s="14" t="str">
        <f>'[1]CHEQUE-TRANSF ABRIL'!M120</f>
        <v>PAGO INCENTIVO JULIO-DICIEMBRE 2021, A  SERENO  UNAP LA COLONIA SAN JUAN</v>
      </c>
      <c r="F121" s="16">
        <f>'[1]CHEQUE-TRANSF ABRIL'!F120</f>
        <v>0</v>
      </c>
      <c r="G121" s="17">
        <f>'[1]CHEQUE-TRANSF ABRIL'!L120</f>
        <v>947.81</v>
      </c>
      <c r="H121" s="18">
        <f t="shared" si="1"/>
        <v>3669907.6500000027</v>
      </c>
    </row>
    <row r="122" spans="1:8" s="11" customFormat="1" ht="45" x14ac:dyDescent="0.2">
      <c r="A122" s="12"/>
      <c r="B122" s="13">
        <f>+'[1]CHEQUE-TRANSF ABRIL'!E121</f>
        <v>44677</v>
      </c>
      <c r="C122" s="14" t="str">
        <f>+'[1]CHEQUE-TRANSF ABRIL'!D121</f>
        <v>25839</v>
      </c>
      <c r="D122" s="15" t="str">
        <f>'[1]CHEQUE-TRANSF ABRIL'!C121</f>
        <v>ELIZABEHT GUZMAN</v>
      </c>
      <c r="E122" s="14" t="str">
        <f>'[1]CHEQUE-TRANSF ABRIL'!M121</f>
        <v>PAGO INCENTIVO JULIO-DICIEMBRE 2021, A  AUXILIAR DE ENFERMERIA   UNAP  EL JOVITO SAN JUAN.</v>
      </c>
      <c r="F122" s="16">
        <f>'[1]CHEQUE-TRANSF ABRIL'!F121</f>
        <v>0</v>
      </c>
      <c r="G122" s="17">
        <f>'[1]CHEQUE-TRANSF ABRIL'!L121</f>
        <v>3058.5</v>
      </c>
      <c r="H122" s="18">
        <f t="shared" si="1"/>
        <v>3666849.1500000027</v>
      </c>
    </row>
    <row r="123" spans="1:8" s="11" customFormat="1" ht="45" x14ac:dyDescent="0.2">
      <c r="A123" s="12"/>
      <c r="B123" s="13">
        <f>+'[1]CHEQUE-TRANSF ABRIL'!E122</f>
        <v>44677</v>
      </c>
      <c r="C123" s="14" t="str">
        <f>+'[1]CHEQUE-TRANSF ABRIL'!D122</f>
        <v>25840</v>
      </c>
      <c r="D123" s="15" t="str">
        <f>'[1]CHEQUE-TRANSF ABRIL'!C122</f>
        <v>BOLIVAR MONTERO</v>
      </c>
      <c r="E123" s="14" t="str">
        <f>'[1]CHEQUE-TRANSF ABRIL'!M122</f>
        <v>PAGO INCENTIVO JULIO-DICIEMBRE 2021, A  SERENO  UNAP JORJILLO SAN JUAN</v>
      </c>
      <c r="F123" s="16">
        <f>'[1]CHEQUE-TRANSF ABRIL'!F122</f>
        <v>0</v>
      </c>
      <c r="G123" s="17">
        <f>'[1]CHEQUE-TRANSF ABRIL'!L122</f>
        <v>1318.98</v>
      </c>
      <c r="H123" s="18">
        <f t="shared" si="1"/>
        <v>3665530.1700000027</v>
      </c>
    </row>
    <row r="124" spans="1:8" s="11" customFormat="1" ht="45" x14ac:dyDescent="0.2">
      <c r="A124" s="12"/>
      <c r="B124" s="13">
        <f>+'[1]CHEQUE-TRANSF ABRIL'!E123</f>
        <v>44677</v>
      </c>
      <c r="C124" s="14" t="str">
        <f>+'[1]CHEQUE-TRANSF ABRIL'!D123</f>
        <v>25841</v>
      </c>
      <c r="D124" s="15" t="str">
        <f>'[1]CHEQUE-TRANSF ABRIL'!C123</f>
        <v>CARLOS ALEXANDER TERRERO</v>
      </c>
      <c r="E124" s="14" t="str">
        <f>'[1]CHEQUE-TRANSF ABRIL'!M123</f>
        <v>PAGO INCENTIVO JULIO-DICIEMBRE 2021, A  SERENO  UNAP BATISTA SAN JUAN</v>
      </c>
      <c r="F124" s="16">
        <f>'[1]CHEQUE-TRANSF ABRIL'!F123</f>
        <v>0</v>
      </c>
      <c r="G124" s="17">
        <f>'[1]CHEQUE-TRANSF ABRIL'!L123</f>
        <v>1274.44</v>
      </c>
      <c r="H124" s="18">
        <f t="shared" si="1"/>
        <v>3664255.7300000028</v>
      </c>
    </row>
    <row r="125" spans="1:8" s="11" customFormat="1" ht="45" x14ac:dyDescent="0.2">
      <c r="A125" s="12"/>
      <c r="B125" s="13">
        <f>+'[1]CHEQUE-TRANSF ABRIL'!E124</f>
        <v>44677</v>
      </c>
      <c r="C125" s="14" t="str">
        <f>+'[1]CHEQUE-TRANSF ABRIL'!D124</f>
        <v>25842</v>
      </c>
      <c r="D125" s="15" t="str">
        <f>'[1]CHEQUE-TRANSF ABRIL'!C124</f>
        <v>MARIA MENDEZ</v>
      </c>
      <c r="E125" s="14" t="str">
        <f>'[1]CHEQUE-TRANSF ABRIL'!M124</f>
        <v>PAGO INCENTIVO JULIO-DICIEMBRE 2021, A  CONSERJE  UNAP BATISTA SAN JUAN</v>
      </c>
      <c r="F125" s="16">
        <f>'[1]CHEQUE-TRANSF ABRIL'!F124</f>
        <v>0</v>
      </c>
      <c r="G125" s="17">
        <f>'[1]CHEQUE-TRANSF ABRIL'!L124</f>
        <v>932.96</v>
      </c>
      <c r="H125" s="18">
        <f t="shared" si="1"/>
        <v>3663322.7700000028</v>
      </c>
    </row>
    <row r="126" spans="1:8" s="11" customFormat="1" ht="45" x14ac:dyDescent="0.2">
      <c r="A126" s="12"/>
      <c r="B126" s="13">
        <f>+'[1]CHEQUE-TRANSF ABRIL'!E125</f>
        <v>44677</v>
      </c>
      <c r="C126" s="14" t="str">
        <f>+'[1]CHEQUE-TRANSF ABRIL'!D125</f>
        <v>25843</v>
      </c>
      <c r="D126" s="15" t="str">
        <f>'[1]CHEQUE-TRANSF ABRIL'!C125</f>
        <v>VICTORIA RODRIGUEZ</v>
      </c>
      <c r="E126" s="14" t="str">
        <f>'[1]CHEQUE-TRANSF ABRIL'!M125</f>
        <v>PAGO INCENTIVO JULIO-DICIEMBRE 2021, A  CONSERJE  UNAP LA NAVAJA SAN JUAN</v>
      </c>
      <c r="F126" s="16">
        <f>'[1]CHEQUE-TRANSF ABRIL'!F125</f>
        <v>0</v>
      </c>
      <c r="G126" s="17">
        <f>'[1]CHEQUE-TRANSF ABRIL'!L125</f>
        <v>1274.44</v>
      </c>
      <c r="H126" s="18">
        <f t="shared" si="1"/>
        <v>3662048.3300000029</v>
      </c>
    </row>
    <row r="127" spans="1:8" s="11" customFormat="1" ht="45" x14ac:dyDescent="0.2">
      <c r="A127" s="12"/>
      <c r="B127" s="13">
        <f>+'[1]CHEQUE-TRANSF ABRIL'!E126</f>
        <v>44677</v>
      </c>
      <c r="C127" s="14" t="str">
        <f>+'[1]CHEQUE-TRANSF ABRIL'!D126</f>
        <v>25844</v>
      </c>
      <c r="D127" s="15" t="str">
        <f>'[1]CHEQUE-TRANSF ABRIL'!C126</f>
        <v>MARCIA MONTERO</v>
      </c>
      <c r="E127" s="14" t="str">
        <f>'[1]CHEQUE-TRANSF ABRIL'!M126</f>
        <v>PAGO INCENTIVO JULIO-DICIEMBRE 2021, A  CONSERJE  UNAP JUAN SANTIAGO  SAN JUAN</v>
      </c>
      <c r="F127" s="16">
        <f>'[1]CHEQUE-TRANSF ABRIL'!F126</f>
        <v>0</v>
      </c>
      <c r="G127" s="17">
        <f>'[1]CHEQUE-TRANSF ABRIL'!L126</f>
        <v>1296.71</v>
      </c>
      <c r="H127" s="18">
        <f t="shared" si="1"/>
        <v>3660751.6200000029</v>
      </c>
    </row>
    <row r="128" spans="1:8" s="11" customFormat="1" ht="45" x14ac:dyDescent="0.2">
      <c r="A128" s="12"/>
      <c r="B128" s="13">
        <f>+'[1]CHEQUE-TRANSF ABRIL'!E127</f>
        <v>44677</v>
      </c>
      <c r="C128" s="14" t="str">
        <f>+'[1]CHEQUE-TRANSF ABRIL'!D127</f>
        <v>25845</v>
      </c>
      <c r="D128" s="15" t="str">
        <f>'[1]CHEQUE-TRANSF ABRIL'!C127</f>
        <v>FELIZ MORETA</v>
      </c>
      <c r="E128" s="14" t="str">
        <f>'[1]CHEQUE-TRANSF ABRIL'!M127</f>
        <v>PAGO INCENTIVO JULIO-DICIEMBRE 2021, A  SERENO  CPN POTROSO ELIAS PIÑA.</v>
      </c>
      <c r="F128" s="16">
        <f>'[1]CHEQUE-TRANSF ABRIL'!F127</f>
        <v>0</v>
      </c>
      <c r="G128" s="17">
        <f>'[1]CHEQUE-TRANSF ABRIL'!L127</f>
        <v>1311.76</v>
      </c>
      <c r="H128" s="18">
        <f t="shared" si="1"/>
        <v>3659439.8600000031</v>
      </c>
    </row>
    <row r="129" spans="1:8" s="11" customFormat="1" ht="45" x14ac:dyDescent="0.2">
      <c r="A129" s="12"/>
      <c r="B129" s="13">
        <f>+'[1]CHEQUE-TRANSF ABRIL'!E128</f>
        <v>44677</v>
      </c>
      <c r="C129" s="14" t="str">
        <f>+'[1]CHEQUE-TRANSF ABRIL'!D128</f>
        <v>25846</v>
      </c>
      <c r="D129" s="15" t="str">
        <f>'[1]CHEQUE-TRANSF ABRIL'!C128</f>
        <v>MARIA LUCIA RAMON</v>
      </c>
      <c r="E129" s="14" t="str">
        <f>'[1]CHEQUE-TRANSF ABRIL'!M128</f>
        <v>PAGO INCENTIVO JULIO-DICIEMBRE 2021, A  CONSERJE  CPN POTROSO ELIAS PIÑA.</v>
      </c>
      <c r="F129" s="16">
        <f>'[1]CHEQUE-TRANSF ABRIL'!F128</f>
        <v>0</v>
      </c>
      <c r="G129" s="17">
        <f>'[1]CHEQUE-TRANSF ABRIL'!L128</f>
        <v>1311.76</v>
      </c>
      <c r="H129" s="18">
        <f t="shared" si="1"/>
        <v>3658128.1000000034</v>
      </c>
    </row>
    <row r="130" spans="1:8" s="11" customFormat="1" ht="45" x14ac:dyDescent="0.2">
      <c r="A130" s="12"/>
      <c r="B130" s="13">
        <f>+'[1]CHEQUE-TRANSF ABRIL'!E129</f>
        <v>44677</v>
      </c>
      <c r="C130" s="14" t="str">
        <f>+'[1]CHEQUE-TRANSF ABRIL'!D129</f>
        <v>25847</v>
      </c>
      <c r="D130" s="15" t="str">
        <f>'[1]CHEQUE-TRANSF ABRIL'!C129</f>
        <v xml:space="preserve">ELVIN DE LA ROSA </v>
      </c>
      <c r="E130" s="14" t="str">
        <f>'[1]CHEQUE-TRANSF ABRIL'!M129</f>
        <v>PAGO INCENTIVO JULIO-DICIEMBRE 2021, A  SERENO  CPN SABANA CRUZ ELIAS PIÑA.</v>
      </c>
      <c r="F130" s="16">
        <f>'[1]CHEQUE-TRANSF ABRIL'!F129</f>
        <v>0</v>
      </c>
      <c r="G130" s="17">
        <f>'[1]CHEQUE-TRANSF ABRIL'!L129</f>
        <v>1311.76</v>
      </c>
      <c r="H130" s="18">
        <f t="shared" si="1"/>
        <v>3656816.3400000036</v>
      </c>
    </row>
    <row r="131" spans="1:8" s="11" customFormat="1" ht="45" x14ac:dyDescent="0.2">
      <c r="A131" s="12"/>
      <c r="B131" s="13">
        <f>+'[1]CHEQUE-TRANSF ABRIL'!E130</f>
        <v>44677</v>
      </c>
      <c r="C131" s="14" t="str">
        <f>+'[1]CHEQUE-TRANSF ABRIL'!D130</f>
        <v>25848</v>
      </c>
      <c r="D131" s="15" t="str">
        <f>'[1]CHEQUE-TRANSF ABRIL'!C130</f>
        <v>ANA IRDA RAMIREZ</v>
      </c>
      <c r="E131" s="14" t="str">
        <f>'[1]CHEQUE-TRANSF ABRIL'!M130</f>
        <v>PAGO INCENTIVO JULIO-DICIEMBRE 2021, A  AUXILIAR DE ENFERMERIA  ELIAS PIÑA.</v>
      </c>
      <c r="F131" s="16">
        <f>'[1]CHEQUE-TRANSF ABRIL'!F130</f>
        <v>0</v>
      </c>
      <c r="G131" s="17">
        <f>'[1]CHEQUE-TRANSF ABRIL'!L130</f>
        <v>3018.44</v>
      </c>
      <c r="H131" s="18">
        <f t="shared" si="1"/>
        <v>3653797.9000000036</v>
      </c>
    </row>
    <row r="132" spans="1:8" s="11" customFormat="1" ht="45" x14ac:dyDescent="0.2">
      <c r="A132" s="12"/>
      <c r="B132" s="13">
        <f>+'[1]CHEQUE-TRANSF ABRIL'!E131</f>
        <v>44677</v>
      </c>
      <c r="C132" s="14" t="str">
        <f>+'[1]CHEQUE-TRANSF ABRIL'!D131</f>
        <v>25849</v>
      </c>
      <c r="D132" s="15" t="str">
        <f>'[1]CHEQUE-TRANSF ABRIL'!C131</f>
        <v>LIDIA RAMIREZ</v>
      </c>
      <c r="E132" s="14" t="str">
        <f>'[1]CHEQUE-TRANSF ABRIL'!M131</f>
        <v>PAGO INCENTIVO JULIO-DICIEMBRE 2021, A  CONSERJE  UNAP ROSA LA PIEDRA ELIAS PIÑA.</v>
      </c>
      <c r="F132" s="16">
        <f>'[1]CHEQUE-TRANSF ABRIL'!F131</f>
        <v>0</v>
      </c>
      <c r="G132" s="17">
        <f>'[1]CHEQUE-TRANSF ABRIL'!L131</f>
        <v>1271.27</v>
      </c>
      <c r="H132" s="18">
        <f t="shared" si="1"/>
        <v>3652526.6300000036</v>
      </c>
    </row>
    <row r="133" spans="1:8" s="11" customFormat="1" ht="60" x14ac:dyDescent="0.2">
      <c r="A133" s="12"/>
      <c r="B133" s="13">
        <f>+'[1]CHEQUE-TRANSF ABRIL'!E132</f>
        <v>44677</v>
      </c>
      <c r="C133" s="14" t="str">
        <f>+'[1]CHEQUE-TRANSF ABRIL'!D132</f>
        <v>25850</v>
      </c>
      <c r="D133" s="15" t="str">
        <f>'[1]CHEQUE-TRANSF ABRIL'!C132</f>
        <v>NARCISO MARTINEZ</v>
      </c>
      <c r="E133" s="14" t="str">
        <f>'[1]CHEQUE-TRANSF ABRIL'!M132</f>
        <v>PAGO INCENTIVO JULIO-DICIEMBRE 2021, A  AYUDANTE DE MERCACIA OFICINA REGIONAL VI TRANSPORTACION SAN JUAN.</v>
      </c>
      <c r="F133" s="16">
        <f>'[1]CHEQUE-TRANSF ABRIL'!F132</f>
        <v>0</v>
      </c>
      <c r="G133" s="17">
        <f>'[1]CHEQUE-TRANSF ABRIL'!L132</f>
        <v>1313.4</v>
      </c>
      <c r="H133" s="18">
        <f t="shared" si="1"/>
        <v>3651213.2300000037</v>
      </c>
    </row>
    <row r="134" spans="1:8" s="11" customFormat="1" ht="75" x14ac:dyDescent="0.2">
      <c r="A134" s="12"/>
      <c r="B134" s="13">
        <f>+'[1]CHEQUE-TRANSF ABRIL'!E133</f>
        <v>44677</v>
      </c>
      <c r="C134" s="14" t="str">
        <f>+'[1]CHEQUE-TRANSF ABRIL'!D133</f>
        <v>25851</v>
      </c>
      <c r="D134" s="15" t="str">
        <f>'[1]CHEQUE-TRANSF ABRIL'!C133</f>
        <v>FRANCISCO VIVIOSO</v>
      </c>
      <c r="E134" s="14" t="str">
        <f>'[1]CHEQUE-TRANSF ABRIL'!M133</f>
        <v>PAGO INCENTIVO JULIO-DICIEMBRE 2021, A  ENCARGADO  DE INSFRAESTRUCTURA OFICINA REGIONAL VI TRANSPORTACION SAN JUAN.</v>
      </c>
      <c r="F134" s="16">
        <f>'[1]CHEQUE-TRANSF ABRIL'!F133</f>
        <v>0</v>
      </c>
      <c r="G134" s="17">
        <f>'[1]CHEQUE-TRANSF ABRIL'!L133</f>
        <v>6474.28</v>
      </c>
      <c r="H134" s="18">
        <f t="shared" si="1"/>
        <v>3644738.9500000039</v>
      </c>
    </row>
    <row r="135" spans="1:8" s="11" customFormat="1" ht="60" x14ac:dyDescent="0.2">
      <c r="A135" s="12"/>
      <c r="B135" s="13">
        <f>+'[1]CHEQUE-TRANSF ABRIL'!E134</f>
        <v>44677</v>
      </c>
      <c r="C135" s="14" t="str">
        <f>+'[1]CHEQUE-TRANSF ABRIL'!D134</f>
        <v>25852</v>
      </c>
      <c r="D135" s="15" t="str">
        <f>'[1]CHEQUE-TRANSF ABRIL'!C134</f>
        <v xml:space="preserve">JULIO CESAR ENCARNACION </v>
      </c>
      <c r="E135" s="14" t="str">
        <f>'[1]CHEQUE-TRANSF ABRIL'!M134</f>
        <v>PAGO INCENTIVO JULIO-DICIEMBRE 2021, A  ENCARGADO  DE REDES SOCIALES OFICINA REGIONAL VI AREA TECNICA  SAN JUAN.</v>
      </c>
      <c r="F135" s="16">
        <f>'[1]CHEQUE-TRANSF ABRIL'!F134</f>
        <v>0</v>
      </c>
      <c r="G135" s="17">
        <f>'[1]CHEQUE-TRANSF ABRIL'!L134</f>
        <v>1294.8599999999999</v>
      </c>
      <c r="H135" s="18">
        <f t="shared" si="1"/>
        <v>3643444.090000004</v>
      </c>
    </row>
    <row r="136" spans="1:8" s="11" customFormat="1" ht="45" x14ac:dyDescent="0.2">
      <c r="A136" s="12"/>
      <c r="B136" s="13">
        <f>+'[1]CHEQUE-TRANSF ABRIL'!E135</f>
        <v>44677</v>
      </c>
      <c r="C136" s="14" t="str">
        <f>+'[1]CHEQUE-TRANSF ABRIL'!D135</f>
        <v>25853</v>
      </c>
      <c r="D136" s="15" t="str">
        <f>'[1]CHEQUE-TRANSF ABRIL'!C135</f>
        <v>MANUEL ANTONIO DE LOS SANTOS</v>
      </c>
      <c r="E136" s="14" t="str">
        <f>'[1]CHEQUE-TRANSF ABRIL'!M135</f>
        <v>PAGO INCENTIVO JULIO-DICIEMBRE 2021, A  EBANISTA GERENCIA DE AREA I AZUA</v>
      </c>
      <c r="F136" s="16">
        <f>'[1]CHEQUE-TRANSF ABRIL'!F135</f>
        <v>0</v>
      </c>
      <c r="G136" s="17">
        <f>'[1]CHEQUE-TRANSF ABRIL'!L135</f>
        <v>980.95</v>
      </c>
      <c r="H136" s="18">
        <f t="shared" si="1"/>
        <v>3642463.1400000039</v>
      </c>
    </row>
    <row r="137" spans="1:8" s="11" customFormat="1" ht="45" x14ac:dyDescent="0.2">
      <c r="A137" s="12"/>
      <c r="B137" s="13">
        <f>+'[1]CHEQUE-TRANSF ABRIL'!E136</f>
        <v>44677</v>
      </c>
      <c r="C137" s="14" t="str">
        <f>+'[1]CHEQUE-TRANSF ABRIL'!D136</f>
        <v>25854</v>
      </c>
      <c r="D137" s="15" t="str">
        <f>'[1]CHEQUE-TRANSF ABRIL'!C136</f>
        <v>ARIEL PEREZ REYES</v>
      </c>
      <c r="E137" s="14" t="str">
        <f>'[1]CHEQUE-TRANSF ABRIL'!M136</f>
        <v>PAGO INCENTIVO JULIO-DICIEMBRE 2021, A  MENSAJERO ZONA 12 SAN JUAN.</v>
      </c>
      <c r="F137" s="16">
        <f>'[1]CHEQUE-TRANSF ABRIL'!F136</f>
        <v>0</v>
      </c>
      <c r="G137" s="17">
        <f>'[1]CHEQUE-TRANSF ABRIL'!L136</f>
        <v>1294.8599999999999</v>
      </c>
      <c r="H137" s="18">
        <f t="shared" ref="H137:H175" si="2">+H136+F137-G137</f>
        <v>3641168.280000004</v>
      </c>
    </row>
    <row r="138" spans="1:8" s="11" customFormat="1" ht="45" x14ac:dyDescent="0.2">
      <c r="A138" s="12"/>
      <c r="B138" s="13">
        <f>+'[1]CHEQUE-TRANSF ABRIL'!E137</f>
        <v>44677</v>
      </c>
      <c r="C138" s="14" t="str">
        <f>+'[1]CHEQUE-TRANSF ABRIL'!D137</f>
        <v>25855</v>
      </c>
      <c r="D138" s="15" t="str">
        <f>'[1]CHEQUE-TRANSF ABRIL'!C137</f>
        <v>EZEQUIER MONTERO</v>
      </c>
      <c r="E138" s="14" t="str">
        <f>'[1]CHEQUE-TRANSF ABRIL'!M137</f>
        <v>PAGO INCENTIVO JULIO-DICIEMBRE 2021, A SERENO GERENCIA DE REA II SAN JUAN.</v>
      </c>
      <c r="F138" s="16">
        <f>'[1]CHEQUE-TRANSF ABRIL'!F137</f>
        <v>0</v>
      </c>
      <c r="G138" s="17">
        <f>'[1]CHEQUE-TRANSF ABRIL'!L137</f>
        <v>1372.55</v>
      </c>
      <c r="H138" s="18">
        <f t="shared" si="2"/>
        <v>3639795.7300000042</v>
      </c>
    </row>
    <row r="139" spans="1:8" s="11" customFormat="1" ht="45" x14ac:dyDescent="0.2">
      <c r="A139" s="12"/>
      <c r="B139" s="13">
        <f>+'[1]CHEQUE-TRANSF ABRIL'!E138</f>
        <v>44677</v>
      </c>
      <c r="C139" s="14" t="str">
        <f>+'[1]CHEQUE-TRANSF ABRIL'!D138</f>
        <v>25856</v>
      </c>
      <c r="D139" s="15" t="str">
        <f>'[1]CHEQUE-TRANSF ABRIL'!C138</f>
        <v>GURBER MEDINA</v>
      </c>
      <c r="E139" s="14" t="str">
        <f>'[1]CHEQUE-TRANSF ABRIL'!M138</f>
        <v>PAGO INCENTIVO JULIO-DICIEMBRE 2021, A CHOFER  GERENCIA DE REA II SAN JUAN.</v>
      </c>
      <c r="F139" s="16">
        <f>'[1]CHEQUE-TRANSF ABRIL'!F138</f>
        <v>0</v>
      </c>
      <c r="G139" s="17">
        <f>'[1]CHEQUE-TRANSF ABRIL'!L138</f>
        <v>2971.31</v>
      </c>
      <c r="H139" s="18">
        <f t="shared" si="2"/>
        <v>3636824.4200000041</v>
      </c>
    </row>
    <row r="140" spans="1:8" s="11" customFormat="1" ht="45" x14ac:dyDescent="0.2">
      <c r="A140" s="12"/>
      <c r="B140" s="13">
        <f>+'[1]CHEQUE-TRANSF ABRIL'!E139</f>
        <v>44677</v>
      </c>
      <c r="C140" s="14" t="str">
        <f>+'[1]CHEQUE-TRANSF ABRIL'!D139</f>
        <v>25857</v>
      </c>
      <c r="D140" s="15" t="str">
        <f>'[1]CHEQUE-TRANSF ABRIL'!C139</f>
        <v>DIONISIS MARIEL MERAN PEÑA</v>
      </c>
      <c r="E140" s="14" t="str">
        <f>'[1]CHEQUE-TRANSF ABRIL'!M139</f>
        <v>PAGO TRANSPORTE A PACIENTE DEL PROGRAMA DE TB PARA CITA EN SANTO DOMINGO, VER ANEXO.</v>
      </c>
      <c r="F140" s="16">
        <f>'[1]CHEQUE-TRANSF ABRIL'!F139</f>
        <v>0</v>
      </c>
      <c r="G140" s="17">
        <f>'[1]CHEQUE-TRANSF ABRIL'!L139</f>
        <v>1500</v>
      </c>
      <c r="H140" s="18">
        <f t="shared" si="2"/>
        <v>3635324.4200000041</v>
      </c>
    </row>
    <row r="141" spans="1:8" s="11" customFormat="1" ht="90" x14ac:dyDescent="0.2">
      <c r="A141" s="12"/>
      <c r="B141" s="13">
        <f>+'[1]CHEQUE-TRANSF ABRIL'!E140</f>
        <v>44677</v>
      </c>
      <c r="C141" s="14" t="str">
        <f>+'[1]CHEQUE-TRANSF ABRIL'!D140</f>
        <v>26438505556</v>
      </c>
      <c r="D141" s="15" t="str">
        <f>'[1]CHEQUE-TRANSF ABRIL'!C140</f>
        <v>AUSBERT MULTISERVICE, SRL.</v>
      </c>
      <c r="E141" s="14" t="str">
        <f>'[1]CHEQUE-TRANSF ABRIL'!M140</f>
        <v>COMPRA DE INSUMOS DE TECNOLOGIA PARA USO EN LA REGIONAL DE SALUD, UNIDADES DE ATENCION PRIMARIA(CPN) CENTRO DIAGNOSTICOS Y GERENCIAS DE AREA.</v>
      </c>
      <c r="F141" s="16">
        <f>'[1]CHEQUE-TRANSF ABRIL'!F140</f>
        <v>0</v>
      </c>
      <c r="G141" s="17">
        <f>'[1]CHEQUE-TRANSF ABRIL'!L140</f>
        <v>84601.57</v>
      </c>
      <c r="H141" s="18">
        <f t="shared" si="2"/>
        <v>3550722.8500000043</v>
      </c>
    </row>
    <row r="142" spans="1:8" s="11" customFormat="1" ht="60" x14ac:dyDescent="0.2">
      <c r="A142" s="12"/>
      <c r="B142" s="13">
        <f>+'[1]CHEQUE-TRANSF ABRIL'!E141</f>
        <v>44678</v>
      </c>
      <c r="C142" s="14" t="str">
        <f>+'[1]CHEQUE-TRANSF ABRIL'!D141</f>
        <v>26450512310</v>
      </c>
      <c r="D142" s="15" t="str">
        <f>'[1]CHEQUE-TRANSF ABRIL'!C141</f>
        <v>CLARO</v>
      </c>
      <c r="E142" s="14" t="str">
        <f>'[1]CHEQUE-TRANSF ABRIL'!M141</f>
        <v>PAGO SERVICIO TELEFONICO OFICINA REGIONAL, RECURSOS HUMANOS, CENTRO D. LAS MATAS Y CENTRAL TELEFONICA.</v>
      </c>
      <c r="F142" s="16">
        <f>'[1]CHEQUE-TRANSF ABRIL'!F141</f>
        <v>0</v>
      </c>
      <c r="G142" s="17">
        <f>'[1]CHEQUE-TRANSF ABRIL'!L141</f>
        <v>38774.370000000003</v>
      </c>
      <c r="H142" s="18">
        <f t="shared" si="2"/>
        <v>3511948.4800000042</v>
      </c>
    </row>
    <row r="143" spans="1:8" s="11" customFormat="1" ht="30" x14ac:dyDescent="0.2">
      <c r="A143" s="12"/>
      <c r="B143" s="13">
        <f>+'[1]CHEQUE-TRANSF ABRIL'!E142</f>
        <v>44678</v>
      </c>
      <c r="C143" s="14" t="str">
        <f>+'[1]CHEQUE-TRANSF ABRIL'!D142</f>
        <v>26450547711</v>
      </c>
      <c r="D143" s="15" t="str">
        <f>'[1]CHEQUE-TRANSF ABRIL'!C142</f>
        <v>CLARO</v>
      </c>
      <c r="E143" s="14" t="str">
        <f>'[1]CHEQUE-TRANSF ABRIL'!M142</f>
        <v>PAGO SERVICIO DE INTERNET CPN LA BOMBITA AZUA.</v>
      </c>
      <c r="F143" s="16">
        <f>'[1]CHEQUE-TRANSF ABRIL'!F142</f>
        <v>0</v>
      </c>
      <c r="G143" s="17">
        <f>'[1]CHEQUE-TRANSF ABRIL'!L142</f>
        <v>2612.5300000000002</v>
      </c>
      <c r="H143" s="18">
        <f t="shared" si="2"/>
        <v>3509335.9500000044</v>
      </c>
    </row>
    <row r="144" spans="1:8" s="11" customFormat="1" ht="30" x14ac:dyDescent="0.2">
      <c r="A144" s="12"/>
      <c r="B144" s="13">
        <f>+'[1]CHEQUE-TRANSF ABRIL'!E143</f>
        <v>44678</v>
      </c>
      <c r="C144" s="14" t="str">
        <f>+'[1]CHEQUE-TRANSF ABRIL'!D143</f>
        <v>26450577259</v>
      </c>
      <c r="D144" s="15" t="str">
        <f>'[1]CHEQUE-TRANSF ABRIL'!C143</f>
        <v>CLARO</v>
      </c>
      <c r="E144" s="14" t="str">
        <f>'[1]CHEQUE-TRANSF ABRIL'!M143</f>
        <v>PAGO SERVICIO DE INTERNET OFICINA REGIONAL.</v>
      </c>
      <c r="F144" s="16">
        <f>'[1]CHEQUE-TRANSF ABRIL'!F143</f>
        <v>0</v>
      </c>
      <c r="G144" s="17">
        <f>'[1]CHEQUE-TRANSF ABRIL'!L143</f>
        <v>5115.6099999999997</v>
      </c>
      <c r="H144" s="18">
        <f t="shared" si="2"/>
        <v>3504220.3400000045</v>
      </c>
    </row>
    <row r="145" spans="1:8" s="11" customFormat="1" ht="30" x14ac:dyDescent="0.2">
      <c r="A145" s="12"/>
      <c r="B145" s="13">
        <f>+'[1]CHEQUE-TRANSF ABRIL'!E144</f>
        <v>44678</v>
      </c>
      <c r="C145" s="14" t="str">
        <f>+'[1]CHEQUE-TRANSF ABRIL'!D144</f>
        <v>26450615392</v>
      </c>
      <c r="D145" s="15" t="str">
        <f>'[1]CHEQUE-TRANSF ABRIL'!C144</f>
        <v>CLARO</v>
      </c>
      <c r="E145" s="14" t="str">
        <f>'[1]CHEQUE-TRANSF ABRIL'!M144</f>
        <v>PAGO SERVICIO TELEFONICO  CENTRO DIAGNOSTICO SAN JUAN.</v>
      </c>
      <c r="F145" s="16">
        <f>'[1]CHEQUE-TRANSF ABRIL'!F144</f>
        <v>0</v>
      </c>
      <c r="G145" s="17">
        <f>'[1]CHEQUE-TRANSF ABRIL'!L144</f>
        <v>6020.72</v>
      </c>
      <c r="H145" s="18">
        <f t="shared" si="2"/>
        <v>3498199.6200000043</v>
      </c>
    </row>
    <row r="146" spans="1:8" s="11" customFormat="1" ht="45" x14ac:dyDescent="0.2">
      <c r="A146" s="12"/>
      <c r="B146" s="13">
        <f>+'[1]CHEQUE-TRANSF ABRIL'!E145</f>
        <v>44678</v>
      </c>
      <c r="C146" s="14" t="str">
        <f>+'[1]CHEQUE-TRANSF ABRIL'!D145</f>
        <v>26450644388</v>
      </c>
      <c r="D146" s="15" t="str">
        <f>'[1]CHEQUE-TRANSF ABRIL'!C145</f>
        <v>CLARO</v>
      </c>
      <c r="E146" s="14" t="str">
        <f>'[1]CHEQUE-TRANSF ABRIL'!M145</f>
        <v>PAGO SERVICIO TELEFONICO ALMACEN DE MEDICAMNTOS Y GERENCIA DE AREA II.</v>
      </c>
      <c r="F146" s="16">
        <f>'[1]CHEQUE-TRANSF ABRIL'!F145</f>
        <v>0</v>
      </c>
      <c r="G146" s="17">
        <f>'[1]CHEQUE-TRANSF ABRIL'!L145</f>
        <v>4602</v>
      </c>
      <c r="H146" s="18">
        <f t="shared" si="2"/>
        <v>3493597.6200000043</v>
      </c>
    </row>
    <row r="147" spans="1:8" s="11" customFormat="1" ht="30" x14ac:dyDescent="0.2">
      <c r="A147" s="12"/>
      <c r="B147" s="13">
        <f>+'[1]CHEQUE-TRANSF ABRIL'!E146</f>
        <v>44678</v>
      </c>
      <c r="C147" s="14" t="str">
        <f>+'[1]CHEQUE-TRANSF ABRIL'!D146</f>
        <v>26450678726</v>
      </c>
      <c r="D147" s="15" t="str">
        <f>'[1]CHEQUE-TRANSF ABRIL'!C146</f>
        <v>CLARO</v>
      </c>
      <c r="E147" s="14" t="str">
        <f>'[1]CHEQUE-TRANSF ABRIL'!M146</f>
        <v>PAGO SERVICIO TELEFONICO  GERENCIA DE AREA I. AZUA.</v>
      </c>
      <c r="F147" s="16">
        <f>'[1]CHEQUE-TRANSF ABRIL'!F146</f>
        <v>0</v>
      </c>
      <c r="G147" s="17">
        <f>'[1]CHEQUE-TRANSF ABRIL'!L146</f>
        <v>5177.87</v>
      </c>
      <c r="H147" s="18">
        <f t="shared" si="2"/>
        <v>3488419.7500000042</v>
      </c>
    </row>
    <row r="148" spans="1:8" s="11" customFormat="1" ht="45" x14ac:dyDescent="0.2">
      <c r="A148" s="12"/>
      <c r="B148" s="13">
        <f>+'[1]CHEQUE-TRANSF ABRIL'!E147</f>
        <v>44678</v>
      </c>
      <c r="C148" s="14" t="str">
        <f>+'[1]CHEQUE-TRANSF ABRIL'!D147</f>
        <v>26450708764</v>
      </c>
      <c r="D148" s="15" t="str">
        <f>'[1]CHEQUE-TRANSF ABRIL'!C147</f>
        <v>CLARO</v>
      </c>
      <c r="E148" s="14" t="str">
        <f>'[1]CHEQUE-TRANSF ABRIL'!M147</f>
        <v>PAGO SERVICIO DE INTERNET EL CERCADO Y EMERGENCIA Y DESASTRE.</v>
      </c>
      <c r="F148" s="16">
        <f>'[1]CHEQUE-TRANSF ABRIL'!F147</f>
        <v>0</v>
      </c>
      <c r="G148" s="17">
        <f>'[1]CHEQUE-TRANSF ABRIL'!L147</f>
        <v>2605.34</v>
      </c>
      <c r="H148" s="18">
        <f t="shared" si="2"/>
        <v>3485814.4100000043</v>
      </c>
    </row>
    <row r="149" spans="1:8" s="11" customFormat="1" ht="30" x14ac:dyDescent="0.2">
      <c r="A149" s="12"/>
      <c r="B149" s="13">
        <f>+'[1]CHEQUE-TRANSF ABRIL'!E148</f>
        <v>44678</v>
      </c>
      <c r="C149" s="14" t="str">
        <f>+'[1]CHEQUE-TRANSF ABRIL'!D148</f>
        <v>26450734407</v>
      </c>
      <c r="D149" s="15" t="str">
        <f>'[1]CHEQUE-TRANSF ABRIL'!C148</f>
        <v>CLARO</v>
      </c>
      <c r="E149" s="14" t="str">
        <f>'[1]CHEQUE-TRANSF ABRIL'!M148</f>
        <v>PAGO SERVICIO DE INTERNET ANALISTA DE CALIDAD.</v>
      </c>
      <c r="F149" s="16">
        <f>'[1]CHEQUE-TRANSF ABRIL'!F148</f>
        <v>0</v>
      </c>
      <c r="G149" s="17">
        <f>'[1]CHEQUE-TRANSF ABRIL'!L148</f>
        <v>1302.67</v>
      </c>
      <c r="H149" s="18">
        <f t="shared" si="2"/>
        <v>3484511.7400000044</v>
      </c>
    </row>
    <row r="150" spans="1:8" s="11" customFormat="1" ht="45" x14ac:dyDescent="0.2">
      <c r="A150" s="12"/>
      <c r="B150" s="13">
        <f>+'[1]CHEQUE-TRANSF ABRIL'!E149</f>
        <v>44678</v>
      </c>
      <c r="C150" s="14" t="str">
        <f>+'[1]CHEQUE-TRANSF ABRIL'!D149</f>
        <v>26450756414</v>
      </c>
      <c r="D150" s="15" t="str">
        <f>'[1]CHEQUE-TRANSF ABRIL'!C149</f>
        <v>CLARO</v>
      </c>
      <c r="E150" s="14" t="str">
        <f>'[1]CHEQUE-TRANSF ABRIL'!M149</f>
        <v>ROUTER INALAMBRICOS VARIA UNIDADES DIFERNTES ESTABLECIMIENTOS, VER ANEXO</v>
      </c>
      <c r="F150" s="16">
        <f>'[1]CHEQUE-TRANSF ABRIL'!F149</f>
        <v>0</v>
      </c>
      <c r="G150" s="17">
        <f>'[1]CHEQUE-TRANSF ABRIL'!L149</f>
        <v>11724.03</v>
      </c>
      <c r="H150" s="18">
        <f t="shared" si="2"/>
        <v>3472787.7100000046</v>
      </c>
    </row>
    <row r="151" spans="1:8" s="11" customFormat="1" ht="30" x14ac:dyDescent="0.2">
      <c r="A151" s="12"/>
      <c r="B151" s="13">
        <f>+'[1]CHEQUE-TRANSF ABRIL'!E150</f>
        <v>44678</v>
      </c>
      <c r="C151" s="14" t="str">
        <f>+'[1]CHEQUE-TRANSF ABRIL'!D150</f>
        <v>26450774944</v>
      </c>
      <c r="D151" s="15" t="str">
        <f>'[1]CHEQUE-TRANSF ABRIL'!C150</f>
        <v>CLARO</v>
      </c>
      <c r="E151" s="14" t="str">
        <f>'[1]CHEQUE-TRANSF ABRIL'!M150</f>
        <v>PAGO SERVICIO TELEFONICO  CENTRO DIAGNOSTICO AZUA.</v>
      </c>
      <c r="F151" s="16">
        <f>'[1]CHEQUE-TRANSF ABRIL'!F150</f>
        <v>0</v>
      </c>
      <c r="G151" s="17">
        <f>'[1]CHEQUE-TRANSF ABRIL'!L150</f>
        <v>8267.7999999999993</v>
      </c>
      <c r="H151" s="18">
        <f t="shared" si="2"/>
        <v>3464519.9100000048</v>
      </c>
    </row>
    <row r="152" spans="1:8" s="11" customFormat="1" ht="30" x14ac:dyDescent="0.2">
      <c r="A152" s="12"/>
      <c r="B152" s="13">
        <f>+'[1]CHEQUE-TRANSF ABRIL'!E151</f>
        <v>44678</v>
      </c>
      <c r="C152" s="14" t="str">
        <f>+'[1]CHEQUE-TRANSF ABRIL'!D151</f>
        <v>26450873929</v>
      </c>
      <c r="D152" s="15" t="str">
        <f>'[1]CHEQUE-TRANSF ABRIL'!C151</f>
        <v>CLARO</v>
      </c>
      <c r="E152" s="14" t="str">
        <f>'[1]CHEQUE-TRANSF ABRIL'!M151</f>
        <v>PAGO SERVICIO TELEFONICO DE FLOTA.</v>
      </c>
      <c r="F152" s="16">
        <f>'[1]CHEQUE-TRANSF ABRIL'!F151</f>
        <v>0</v>
      </c>
      <c r="G152" s="17">
        <f>'[1]CHEQUE-TRANSF ABRIL'!L151</f>
        <v>107010.07</v>
      </c>
      <c r="H152" s="18">
        <f t="shared" si="2"/>
        <v>3357509.840000005</v>
      </c>
    </row>
    <row r="153" spans="1:8" s="11" customFormat="1" ht="30" x14ac:dyDescent="0.2">
      <c r="A153" s="12"/>
      <c r="B153" s="13">
        <f>+'[1]CHEQUE-TRANSF ABRIL'!E152</f>
        <v>44678</v>
      </c>
      <c r="C153" s="14" t="str">
        <f>+'[1]CHEQUE-TRANSF ABRIL'!D152</f>
        <v>16511473</v>
      </c>
      <c r="D153" s="15" t="str">
        <f>'[1]CHEQUE-TRANSF ABRIL'!C152</f>
        <v>EDESUR</v>
      </c>
      <c r="E153" s="14" t="str">
        <f>'[1]CHEQUE-TRANSF ABRIL'!M152</f>
        <v>PAGO SERVICIO ENERGETICO GERENCIA DE AREA II AZUA</v>
      </c>
      <c r="F153" s="16">
        <f>'[1]CHEQUE-TRANSF ABRIL'!F152</f>
        <v>0</v>
      </c>
      <c r="G153" s="17">
        <f>'[1]CHEQUE-TRANSF ABRIL'!L152</f>
        <v>6579.2</v>
      </c>
      <c r="H153" s="18">
        <f t="shared" si="2"/>
        <v>3350930.6400000048</v>
      </c>
    </row>
    <row r="154" spans="1:8" s="11" customFormat="1" ht="30" x14ac:dyDescent="0.2">
      <c r="A154" s="12"/>
      <c r="B154" s="13">
        <f>+'[1]CHEQUE-TRANSF ABRIL'!E153</f>
        <v>44678</v>
      </c>
      <c r="C154" s="14" t="str">
        <f>+'[1]CHEQUE-TRANSF ABRIL'!D153</f>
        <v>16511507</v>
      </c>
      <c r="D154" s="15" t="str">
        <f>'[1]CHEQUE-TRANSF ABRIL'!C153</f>
        <v>EDESUR</v>
      </c>
      <c r="E154" s="14" t="str">
        <f>'[1]CHEQUE-TRANSF ABRIL'!M153</f>
        <v>PAGO SERVICIO ENERGETICO ALMACEN DE MEDICAMENTOS</v>
      </c>
      <c r="F154" s="16">
        <f>'[1]CHEQUE-TRANSF ABRIL'!F153</f>
        <v>0</v>
      </c>
      <c r="G154" s="17">
        <f>'[1]CHEQUE-TRANSF ABRIL'!L153</f>
        <v>32932.129999999997</v>
      </c>
      <c r="H154" s="18">
        <f t="shared" si="2"/>
        <v>3317998.5100000049</v>
      </c>
    </row>
    <row r="155" spans="1:8" s="11" customFormat="1" ht="30" x14ac:dyDescent="0.2">
      <c r="A155" s="12"/>
      <c r="B155" s="13">
        <f>+'[1]CHEQUE-TRANSF ABRIL'!E154</f>
        <v>44678</v>
      </c>
      <c r="C155" s="14" t="str">
        <f>+'[1]CHEQUE-TRANSF ABRIL'!D154</f>
        <v>16511544</v>
      </c>
      <c r="D155" s="15" t="str">
        <f>'[1]CHEQUE-TRANSF ABRIL'!C154</f>
        <v>EDESUR</v>
      </c>
      <c r="E155" s="14" t="str">
        <f>'[1]CHEQUE-TRANSF ABRIL'!M154</f>
        <v>PAGO SERVICIO ENERGETICO UNAP MIRADOR NORTE.</v>
      </c>
      <c r="F155" s="16">
        <f>'[1]CHEQUE-TRANSF ABRIL'!F154</f>
        <v>0</v>
      </c>
      <c r="G155" s="17">
        <f>'[1]CHEQUE-TRANSF ABRIL'!L154</f>
        <v>1490.92</v>
      </c>
      <c r="H155" s="18">
        <f t="shared" si="2"/>
        <v>3316507.590000005</v>
      </c>
    </row>
    <row r="156" spans="1:8" s="11" customFormat="1" ht="21" customHeight="1" x14ac:dyDescent="0.2">
      <c r="A156" s="12"/>
      <c r="B156" s="13">
        <f>+'[1]CHEQUE-TRANSF ABRIL'!E155</f>
        <v>44678</v>
      </c>
      <c r="C156" s="14" t="str">
        <f>+'[1]CHEQUE-TRANSF ABRIL'!D155</f>
        <v>16511594</v>
      </c>
      <c r="D156" s="15" t="str">
        <f>'[1]CHEQUE-TRANSF ABRIL'!C155</f>
        <v>EDESUR</v>
      </c>
      <c r="E156" s="14" t="str">
        <f>'[1]CHEQUE-TRANSF ABRIL'!M155</f>
        <v>PAGO SERVICIO ENERGETICO UNAP LOS CARTONES.</v>
      </c>
      <c r="F156" s="16">
        <f>'[1]CHEQUE-TRANSF ABRIL'!F155</f>
        <v>0</v>
      </c>
      <c r="G156" s="17">
        <f>'[1]CHEQUE-TRANSF ABRIL'!L155</f>
        <v>386.95</v>
      </c>
      <c r="H156" s="18">
        <f t="shared" si="2"/>
        <v>3316120.6400000048</v>
      </c>
    </row>
    <row r="157" spans="1:8" s="11" customFormat="1" ht="33.75" customHeight="1" x14ac:dyDescent="0.2">
      <c r="A157" s="12"/>
      <c r="B157" s="13">
        <f>+'[1]CHEQUE-TRANSF ABRIL'!E156</f>
        <v>44678</v>
      </c>
      <c r="C157" s="14" t="str">
        <f>+'[1]CHEQUE-TRANSF ABRIL'!D156</f>
        <v>16511681</v>
      </c>
      <c r="D157" s="15" t="str">
        <f>'[1]CHEQUE-TRANSF ABRIL'!C156</f>
        <v>EDESUR</v>
      </c>
      <c r="E157" s="14" t="str">
        <f>'[1]CHEQUE-TRANSF ABRIL'!M156</f>
        <v>PAGO SERVICIO ENERGETICO UNAP VILLA OCOA.</v>
      </c>
      <c r="F157" s="16">
        <f>'[1]CHEQUE-TRANSF ABRIL'!F156</f>
        <v>0</v>
      </c>
      <c r="G157" s="17">
        <f>'[1]CHEQUE-TRANSF ABRIL'!L156</f>
        <v>1518.98</v>
      </c>
      <c r="H157" s="18">
        <f t="shared" si="2"/>
        <v>3314601.6600000048</v>
      </c>
    </row>
    <row r="158" spans="1:8" s="11" customFormat="1" ht="25.5" customHeight="1" x14ac:dyDescent="0.2">
      <c r="A158" s="12"/>
      <c r="B158" s="13">
        <f>+'[1]CHEQUE-TRANSF ABRIL'!E157</f>
        <v>44678</v>
      </c>
      <c r="C158" s="14" t="str">
        <f>+'[1]CHEQUE-TRANSF ABRIL'!D157</f>
        <v>16511757</v>
      </c>
      <c r="D158" s="15" t="str">
        <f>'[1]CHEQUE-TRANSF ABRIL'!C157</f>
        <v>EDESUR</v>
      </c>
      <c r="E158" s="14" t="str">
        <f>'[1]CHEQUE-TRANSF ABRIL'!M157</f>
        <v>PAGO SERVICIO ENERGETICO UNAP LA CUCHILLA.</v>
      </c>
      <c r="F158" s="16">
        <f>'[1]CHEQUE-TRANSF ABRIL'!F157</f>
        <v>0</v>
      </c>
      <c r="G158" s="17">
        <f>'[1]CHEQUE-TRANSF ABRIL'!L157</f>
        <v>812.24</v>
      </c>
      <c r="H158" s="18">
        <f t="shared" si="2"/>
        <v>3313789.4200000046</v>
      </c>
    </row>
    <row r="159" spans="1:8" s="11" customFormat="1" ht="27" customHeight="1" x14ac:dyDescent="0.2">
      <c r="A159" s="12"/>
      <c r="B159" s="13">
        <f>+'[1]CHEQUE-TRANSF ABRIL'!E158</f>
        <v>44678</v>
      </c>
      <c r="C159" s="14" t="str">
        <f>+'[1]CHEQUE-TRANSF ABRIL'!D158</f>
        <v>16511807</v>
      </c>
      <c r="D159" s="15" t="str">
        <f>'[1]CHEQUE-TRANSF ABRIL'!C158</f>
        <v>EDESUR</v>
      </c>
      <c r="E159" s="14" t="str">
        <f>'[1]CHEQUE-TRANSF ABRIL'!M158</f>
        <v>PAGO SERVICIO ENERGETICO UNAP SANTA ANA.</v>
      </c>
      <c r="F159" s="16">
        <f>'[1]CHEQUE-TRANSF ABRIL'!F158</f>
        <v>0</v>
      </c>
      <c r="G159" s="17">
        <f>'[1]CHEQUE-TRANSF ABRIL'!L158</f>
        <v>680.64</v>
      </c>
      <c r="H159" s="18">
        <f t="shared" si="2"/>
        <v>3313108.7800000045</v>
      </c>
    </row>
    <row r="160" spans="1:8" s="11" customFormat="1" ht="29.25" customHeight="1" x14ac:dyDescent="0.2">
      <c r="A160" s="12"/>
      <c r="B160" s="13">
        <f>+'[1]CHEQUE-TRANSF ABRIL'!E159</f>
        <v>44678</v>
      </c>
      <c r="C160" s="14" t="str">
        <f>+'[1]CHEQUE-TRANSF ABRIL'!D159</f>
        <v>16511852</v>
      </c>
      <c r="D160" s="15" t="str">
        <f>'[1]CHEQUE-TRANSF ABRIL'!C159</f>
        <v>EDESUR</v>
      </c>
      <c r="E160" s="14" t="str">
        <f>'[1]CHEQUE-TRANSF ABRIL'!M159</f>
        <v>PAGO SERVICIO ENERGETICO UNAP LAS YAYAS DE VIAJAMA.</v>
      </c>
      <c r="F160" s="16">
        <f>'[1]CHEQUE-TRANSF ABRIL'!F159</f>
        <v>0</v>
      </c>
      <c r="G160" s="17">
        <f>'[1]CHEQUE-TRANSF ABRIL'!L159</f>
        <v>84.45</v>
      </c>
      <c r="H160" s="18">
        <f t="shared" si="2"/>
        <v>3313024.3300000043</v>
      </c>
    </row>
    <row r="161" spans="1:8" s="11" customFormat="1" ht="25.5" customHeight="1" x14ac:dyDescent="0.2">
      <c r="A161" s="12"/>
      <c r="B161" s="13">
        <f>+'[1]CHEQUE-TRANSF ABRIL'!E160</f>
        <v>44678</v>
      </c>
      <c r="C161" s="14" t="str">
        <f>+'[1]CHEQUE-TRANSF ABRIL'!D160</f>
        <v>16511887</v>
      </c>
      <c r="D161" s="15" t="str">
        <f>'[1]CHEQUE-TRANSF ABRIL'!C160</f>
        <v>EDESUR</v>
      </c>
      <c r="E161" s="14" t="str">
        <f>'[1]CHEQUE-TRANSF ABRIL'!M160</f>
        <v>PAGO SERVICIO ENERGETICO UNAP LOS PARCELEROS.</v>
      </c>
      <c r="F161" s="16">
        <f>'[1]CHEQUE-TRANSF ABRIL'!F160</f>
        <v>0</v>
      </c>
      <c r="G161" s="17">
        <f>'[1]CHEQUE-TRANSF ABRIL'!L160</f>
        <v>1059.92</v>
      </c>
      <c r="H161" s="18">
        <f t="shared" si="2"/>
        <v>3311964.4100000043</v>
      </c>
    </row>
    <row r="162" spans="1:8" s="11" customFormat="1" ht="30" customHeight="1" x14ac:dyDescent="0.2">
      <c r="A162" s="12"/>
      <c r="B162" s="13">
        <f>+'[1]CHEQUE-TRANSF ABRIL'!E161</f>
        <v>44678</v>
      </c>
      <c r="C162" s="14" t="str">
        <f>+'[1]CHEQUE-TRANSF ABRIL'!D161</f>
        <v>16511935</v>
      </c>
      <c r="D162" s="15" t="str">
        <f>'[1]CHEQUE-TRANSF ABRIL'!C161</f>
        <v>EDESUR</v>
      </c>
      <c r="E162" s="14" t="str">
        <f>'[1]CHEQUE-TRANSF ABRIL'!M161</f>
        <v>PAGO SERVICIO ENERGETICO UNAP EL JOVITO.</v>
      </c>
      <c r="F162" s="16">
        <f>'[1]CHEQUE-TRANSF ABRIL'!F161</f>
        <v>0</v>
      </c>
      <c r="G162" s="17">
        <f>'[1]CHEQUE-TRANSF ABRIL'!L161</f>
        <v>199.4</v>
      </c>
      <c r="H162" s="18">
        <f t="shared" si="2"/>
        <v>3311765.0100000044</v>
      </c>
    </row>
    <row r="163" spans="1:8" s="11" customFormat="1" ht="34.5" customHeight="1" x14ac:dyDescent="0.2">
      <c r="A163" s="12"/>
      <c r="B163" s="13">
        <f>+'[1]CHEQUE-TRANSF ABRIL'!E162</f>
        <v>44679</v>
      </c>
      <c r="C163" s="14" t="str">
        <f>+'[1]CHEQUE-TRANSF ABRIL'!D162</f>
        <v>25858</v>
      </c>
      <c r="D163" s="15" t="str">
        <f>'[1]CHEQUE-TRANSF ABRIL'!C162</f>
        <v>NULO</v>
      </c>
      <c r="E163" s="14" t="str">
        <f>'[1]CHEQUE-TRANSF ABRIL'!M162</f>
        <v>NULO</v>
      </c>
      <c r="F163" s="16">
        <f>'[1]CHEQUE-TRANSF ABRIL'!F162</f>
        <v>0</v>
      </c>
      <c r="G163" s="17">
        <f>'[1]CHEQUE-TRANSF ABRIL'!L162</f>
        <v>0</v>
      </c>
      <c r="H163" s="18">
        <f t="shared" si="2"/>
        <v>3311765.0100000044</v>
      </c>
    </row>
    <row r="164" spans="1:8" s="11" customFormat="1" ht="120" x14ac:dyDescent="0.2">
      <c r="A164" s="12"/>
      <c r="B164" s="13">
        <f>+'[1]CHEQUE-TRANSF ABRIL'!E163</f>
        <v>44680</v>
      </c>
      <c r="C164" s="14" t="str">
        <f>+'[1]CHEQUE-TRANSF ABRIL'!D163</f>
        <v>25859</v>
      </c>
      <c r="D164" s="15" t="str">
        <f>'[1]CHEQUE-TRANSF ABRIL'!C163</f>
        <v>ROBERTO LORENZO ENCARNACION</v>
      </c>
      <c r="E164" s="14" t="str">
        <f>'[1]CHEQUE-TRANSF ABRIL'!M163</f>
        <v>PAGO FACTURAS NO.B1500000002 Y 03 DE COMPUTADORA LAPTOP DELL3150 PARA USO DEN CD. Y REPARACION DE EQUIPO( BACKUPS, MONITOREO DE RED INSTALACIO Y REP. DE SWITCHES EN H DR, ALEJANDO CABRAL. ENTRE OTRO</v>
      </c>
      <c r="F164" s="16">
        <f>'[1]CHEQUE-TRANSF ABRIL'!F163</f>
        <v>0</v>
      </c>
      <c r="G164" s="17">
        <f>'[1]CHEQUE-TRANSF ABRIL'!L163</f>
        <v>25554.28</v>
      </c>
      <c r="H164" s="18">
        <f t="shared" si="2"/>
        <v>3286210.7300000046</v>
      </c>
    </row>
    <row r="165" spans="1:8" s="11" customFormat="1" ht="38.25" customHeight="1" x14ac:dyDescent="0.2">
      <c r="A165" s="12"/>
      <c r="B165" s="13">
        <f>+'[1]CHEQUE-TRANSF ABRIL'!E164</f>
        <v>44680</v>
      </c>
      <c r="C165" s="14" t="str">
        <f>+'[1]CHEQUE-TRANSF ABRIL'!D164</f>
        <v>25860</v>
      </c>
      <c r="D165" s="15" t="str">
        <f>'[1]CHEQUE-TRANSF ABRIL'!C164</f>
        <v>ARIEL PEREZ REYES</v>
      </c>
      <c r="E165" s="14" t="str">
        <f>'[1]CHEQUE-TRANSF ABRIL'!M164</f>
        <v>PAGO CORRESPONDIENTE AL MES DE ABRIL 2022, A MENSAJERO CPN ZONA EL CERCADO SAN JUAN.</v>
      </c>
      <c r="F165" s="16">
        <f>'[1]CHEQUE-TRANSF ABRIL'!F164</f>
        <v>0</v>
      </c>
      <c r="G165" s="17">
        <f>'[1]CHEQUE-TRANSF ABRIL'!L164</f>
        <v>5000</v>
      </c>
      <c r="H165" s="18">
        <f t="shared" si="2"/>
        <v>3281210.7300000046</v>
      </c>
    </row>
    <row r="166" spans="1:8" s="11" customFormat="1" ht="45" x14ac:dyDescent="0.2">
      <c r="A166" s="12"/>
      <c r="B166" s="13">
        <f>+'[1]CHEQUE-TRANSF ABRIL'!E165</f>
        <v>44680</v>
      </c>
      <c r="C166" s="14" t="str">
        <f>+'[1]CHEQUE-TRANSF ABRIL'!D165</f>
        <v>25861</v>
      </c>
      <c r="D166" s="15" t="str">
        <f>'[1]CHEQUE-TRANSF ABRIL'!C165</f>
        <v xml:space="preserve">ARELIS FIGUERERO </v>
      </c>
      <c r="E166" s="14" t="str">
        <f>'[1]CHEQUE-TRANSF ABRIL'!M165</f>
        <v>PAGO CORRESPONDIENTE AL MES DE ABRIL 2022, A CONSERJE UNAP JINOVA   SAN JUAN.</v>
      </c>
      <c r="F166" s="16">
        <f>'[1]CHEQUE-TRANSF ABRIL'!F165</f>
        <v>0</v>
      </c>
      <c r="G166" s="17">
        <f>'[1]CHEQUE-TRANSF ABRIL'!L165</f>
        <v>5000</v>
      </c>
      <c r="H166" s="18">
        <f t="shared" si="2"/>
        <v>3276210.7300000046</v>
      </c>
    </row>
    <row r="167" spans="1:8" s="11" customFormat="1" ht="45" x14ac:dyDescent="0.2">
      <c r="A167" s="12"/>
      <c r="B167" s="13">
        <f>+'[1]CHEQUE-TRANSF ABRIL'!E166</f>
        <v>44680</v>
      </c>
      <c r="C167" s="14" t="str">
        <f>+'[1]CHEQUE-TRANSF ABRIL'!D166</f>
        <v>25862</v>
      </c>
      <c r="D167" s="15" t="str">
        <f>'[1]CHEQUE-TRANSF ABRIL'!C166</f>
        <v>ANGELA OLIVO MONTERO</v>
      </c>
      <c r="E167" s="14" t="str">
        <f>'[1]CHEQUE-TRANSF ABRIL'!M166</f>
        <v>PAGO CORRESPONDIENTE AL MES DE ABRIL 2022, A CONSERJE CPN VALLEJUELO    SAN JUAN.</v>
      </c>
      <c r="F167" s="16">
        <f>'[1]CHEQUE-TRANSF ABRIL'!F166</f>
        <v>0</v>
      </c>
      <c r="G167" s="17">
        <f>'[1]CHEQUE-TRANSF ABRIL'!L166</f>
        <v>5000</v>
      </c>
      <c r="H167" s="18">
        <f t="shared" si="2"/>
        <v>3271210.7300000046</v>
      </c>
    </row>
    <row r="168" spans="1:8" s="11" customFormat="1" ht="32.25" customHeight="1" x14ac:dyDescent="0.2">
      <c r="A168" s="12"/>
      <c r="B168" s="13">
        <f>+'[1]CHEQUE-TRANSF ABRIL'!E167</f>
        <v>44680</v>
      </c>
      <c r="C168" s="14" t="str">
        <f>+'[1]CHEQUE-TRANSF ABRIL'!D167</f>
        <v>25863</v>
      </c>
      <c r="D168" s="15" t="str">
        <f>'[1]CHEQUE-TRANSF ABRIL'!C167</f>
        <v xml:space="preserve">ANTONIO DE LOS SANTOS </v>
      </c>
      <c r="E168" s="14" t="str">
        <f>'[1]CHEQUE-TRANSF ABRIL'!M167</f>
        <v>PAGO CORRESPONDIENTE AL MES DE ABRIL 2022, A VIGILANTE  CPN VILLA CORAZON AZUA.</v>
      </c>
      <c r="F168" s="16">
        <f>'[1]CHEQUE-TRANSF ABRIL'!F167</f>
        <v>0</v>
      </c>
      <c r="G168" s="17">
        <f>'[1]CHEQUE-TRANSF ABRIL'!L167</f>
        <v>5000</v>
      </c>
      <c r="H168" s="18">
        <f t="shared" si="2"/>
        <v>3266210.7300000046</v>
      </c>
    </row>
    <row r="169" spans="1:8" s="11" customFormat="1" ht="45" x14ac:dyDescent="0.2">
      <c r="A169" s="12"/>
      <c r="B169" s="13">
        <f>+'[1]CHEQUE-TRANSF ABRIL'!E168</f>
        <v>44680</v>
      </c>
      <c r="C169" s="14" t="str">
        <f>+'[1]CHEQUE-TRANSF ABRIL'!D168</f>
        <v>25864</v>
      </c>
      <c r="D169" s="15" t="str">
        <f>'[1]CHEQUE-TRANSF ABRIL'!C168</f>
        <v>ANTONIA ROSANNY AGRAMONTE PUJOLS</v>
      </c>
      <c r="E169" s="14" t="str">
        <f>'[1]CHEQUE-TRANSF ABRIL'!M168</f>
        <v>PAGO CORRESPONDIENTE AL MES DE ABRIL 2022, A CONSERJE UNAP ARROYO COLORADO AZUA.</v>
      </c>
      <c r="F169" s="16">
        <f>'[1]CHEQUE-TRANSF ABRIL'!F168</f>
        <v>0</v>
      </c>
      <c r="G169" s="17">
        <f>'[1]CHEQUE-TRANSF ABRIL'!L168</f>
        <v>5000</v>
      </c>
      <c r="H169" s="18">
        <f t="shared" si="2"/>
        <v>3261210.7300000046</v>
      </c>
    </row>
    <row r="170" spans="1:8" s="11" customFormat="1" ht="60" x14ac:dyDescent="0.2">
      <c r="A170" s="12"/>
      <c r="B170" s="13">
        <f>+'[1]CHEQUE-TRANSF ABRIL'!E169</f>
        <v>44680</v>
      </c>
      <c r="C170" s="14" t="str">
        <f>+'[1]CHEQUE-TRANSF ABRIL'!D169</f>
        <v>25865</v>
      </c>
      <c r="D170" s="15" t="str">
        <f>'[1]CHEQUE-TRANSF ABRIL'!C169</f>
        <v xml:space="preserve">ANYI PAOLA QUEZASA AYBAR </v>
      </c>
      <c r="E170" s="14" t="str">
        <f>'[1]CHEQUE-TRANSF ABRIL'!M169</f>
        <v>PAGO CORRESPONDIENTE AL MES DE ABRIL 2022, A  DIGITADORA ZONA XII OFICNA EL CERCADO SAN JUAN.</v>
      </c>
      <c r="F170" s="16">
        <f>'[1]CHEQUE-TRANSF ABRIL'!F169</f>
        <v>0</v>
      </c>
      <c r="G170" s="17">
        <f>'[1]CHEQUE-TRANSF ABRIL'!L169</f>
        <v>10000</v>
      </c>
      <c r="H170" s="18">
        <f t="shared" si="2"/>
        <v>3251210.7300000046</v>
      </c>
    </row>
    <row r="171" spans="1:8" s="11" customFormat="1" ht="60" x14ac:dyDescent="0.2">
      <c r="A171" s="12"/>
      <c r="B171" s="13">
        <f>+'[1]CHEQUE-TRANSF ABRIL'!E170</f>
        <v>44680</v>
      </c>
      <c r="C171" s="14" t="str">
        <f>+'[1]CHEQUE-TRANSF ABRIL'!D170</f>
        <v>25866</v>
      </c>
      <c r="D171" s="15" t="str">
        <f>'[1]CHEQUE-TRANSF ABRIL'!C170</f>
        <v>ANDERXON RICARDO LIMIER SUERO</v>
      </c>
      <c r="E171" s="14" t="str">
        <f>'[1]CHEQUE-TRANSF ABRIL'!M170</f>
        <v>PAGO CORRESPONDIENTE AL MES DE ABRIL 2022, A  MECANICO OFICINA REGIONAL VI SALUD EL VALLE SAN JUAN.</v>
      </c>
      <c r="F171" s="16">
        <f>'[1]CHEQUE-TRANSF ABRIL'!F170</f>
        <v>0</v>
      </c>
      <c r="G171" s="17">
        <f>'[1]CHEQUE-TRANSF ABRIL'!L170</f>
        <v>20000</v>
      </c>
      <c r="H171" s="18">
        <f t="shared" si="2"/>
        <v>3231210.7300000046</v>
      </c>
    </row>
    <row r="172" spans="1:8" s="11" customFormat="1" ht="33.75" customHeight="1" x14ac:dyDescent="0.2">
      <c r="A172" s="12"/>
      <c r="B172" s="13">
        <f>+'[1]CHEQUE-TRANSF ABRIL'!E171</f>
        <v>44680</v>
      </c>
      <c r="C172" s="14" t="str">
        <f>+'[1]CHEQUE-TRANSF ABRIL'!D171</f>
        <v>25867</v>
      </c>
      <c r="D172" s="15" t="str">
        <f>'[1]CHEQUE-TRANSF ABRIL'!C171</f>
        <v>BOLIVAR MONTERO</v>
      </c>
      <c r="E172" s="14" t="str">
        <f>'[1]CHEQUE-TRANSF ABRIL'!M171</f>
        <v>PAGO CORRESPONDIENTE AL MES DE ABRIL 2022, A SERENO CPN JORGIJO  SAN JUAN.</v>
      </c>
      <c r="F172" s="16">
        <f>'[1]CHEQUE-TRANSF ABRIL'!F171</f>
        <v>0</v>
      </c>
      <c r="G172" s="17">
        <f>'[1]CHEQUE-TRANSF ABRIL'!L171</f>
        <v>10000</v>
      </c>
      <c r="H172" s="18">
        <f t="shared" si="2"/>
        <v>3221210.7300000046</v>
      </c>
    </row>
    <row r="173" spans="1:8" s="11" customFormat="1" ht="24.75" customHeight="1" x14ac:dyDescent="0.2">
      <c r="A173" s="12"/>
      <c r="B173" s="13">
        <f>+'[1]CHEQUE-TRANSF ABRIL'!E172</f>
        <v>44680</v>
      </c>
      <c r="C173" s="14" t="str">
        <f>+'[1]CHEQUE-TRANSF ABRIL'!D172</f>
        <v>25868</v>
      </c>
      <c r="D173" s="15" t="str">
        <f>'[1]CHEQUE-TRANSF ABRIL'!C172</f>
        <v>BREIDY RAMIREZ</v>
      </c>
      <c r="E173" s="14" t="str">
        <f>'[1]CHEQUE-TRANSF ABRIL'!M172</f>
        <v>PAGO CORRESPONDIENTE AL MES DE ABRIL 2022, A ENC. DE MANTENIMIENTO DE VEHICULOS OFICINA REGIONAL  SAN JUAN.</v>
      </c>
      <c r="F173" s="16">
        <f>'[1]CHEQUE-TRANSF ABRIL'!F172</f>
        <v>0</v>
      </c>
      <c r="G173" s="17">
        <f>'[1]CHEQUE-TRANSF ABRIL'!L172</f>
        <v>6000</v>
      </c>
      <c r="H173" s="18">
        <f t="shared" si="2"/>
        <v>3215210.7300000046</v>
      </c>
    </row>
    <row r="174" spans="1:8" s="11" customFormat="1" ht="33" customHeight="1" x14ac:dyDescent="0.2">
      <c r="A174" s="12"/>
      <c r="B174" s="13">
        <f>+'[1]CHEQUE-TRANSF ABRIL'!E173</f>
        <v>44680</v>
      </c>
      <c r="C174" s="14" t="str">
        <f>+'[1]CHEQUE-TRANSF ABRIL'!D173</f>
        <v>25869</v>
      </c>
      <c r="D174" s="15" t="str">
        <f>'[1]CHEQUE-TRANSF ABRIL'!C173</f>
        <v>CARLOS PEREZ</v>
      </c>
      <c r="E174" s="14" t="str">
        <f>'[1]CHEQUE-TRANSF ABRIL'!M173</f>
        <v>PAGO CORRESPONDIENTE AL MES DE ABRIL 2022, A VIGILANTE  CPN VILLA CORAZON AZUA.</v>
      </c>
      <c r="F174" s="16">
        <f>'[1]CHEQUE-TRANSF ABRIL'!F173</f>
        <v>0</v>
      </c>
      <c r="G174" s="17">
        <f>'[1]CHEQUE-TRANSF ABRIL'!L173</f>
        <v>5000</v>
      </c>
      <c r="H174" s="18">
        <f t="shared" si="2"/>
        <v>3210210.7300000046</v>
      </c>
    </row>
    <row r="175" spans="1:8" s="11" customFormat="1" ht="30.75" customHeight="1" x14ac:dyDescent="0.2">
      <c r="A175" s="12"/>
      <c r="B175" s="13">
        <f>+'[1]CHEQUE-TRANSF ABRIL'!E174</f>
        <v>44680</v>
      </c>
      <c r="C175" s="14" t="str">
        <f>+'[1]CHEQUE-TRANSF ABRIL'!D174</f>
        <v>25870</v>
      </c>
      <c r="D175" s="15" t="str">
        <f>'[1]CHEQUE-TRANSF ABRIL'!C174</f>
        <v>CARLOS AUGUSTO VICIOSO</v>
      </c>
      <c r="E175" s="14" t="str">
        <f>'[1]CHEQUE-TRANSF ABRIL'!M174</f>
        <v>PAGO CORRESPONDIENTE AL MES DE ABRIL 2022, A VIGILANTE  CPN EL LLANO ELIAS PIÑA.</v>
      </c>
      <c r="F175" s="16">
        <f>'[1]CHEQUE-TRANSF ABRIL'!F174</f>
        <v>0</v>
      </c>
      <c r="G175" s="17">
        <f>'[1]CHEQUE-TRANSF ABRIL'!L174</f>
        <v>10000</v>
      </c>
      <c r="H175" s="18">
        <f t="shared" si="2"/>
        <v>3200210.7300000046</v>
      </c>
    </row>
    <row r="176" spans="1:8" s="11" customFormat="1" ht="33" customHeight="1" x14ac:dyDescent="0.2">
      <c r="A176" s="12"/>
      <c r="B176" s="13">
        <f>+'[1]CHEQUE-TRANSF ABRIL'!E175</f>
        <v>44680</v>
      </c>
      <c r="C176" s="14" t="str">
        <f>+'[1]CHEQUE-TRANSF ABRIL'!D175</f>
        <v>25871</v>
      </c>
      <c r="D176" s="15" t="str">
        <f>'[1]CHEQUE-TRANSF ABRIL'!C175</f>
        <v>CARMEN RAMIREZ</v>
      </c>
      <c r="E176" s="14" t="str">
        <f>'[1]CHEQUE-TRANSF ABRIL'!M175</f>
        <v>PAGO CORRESPONDIENTE AL MES DE ABRIL 2022, A CONSERJE CPN VILLA CORAZON DE JESUS AZUA.</v>
      </c>
      <c r="F176" s="16">
        <f>'[1]CHEQUE-TRANSF ABRIL'!F175</f>
        <v>0</v>
      </c>
      <c r="G176" s="17">
        <f>'[1]CHEQUE-TRANSF ABRIL'!L175</f>
        <v>5000</v>
      </c>
      <c r="H176" s="18">
        <f>+H175+F176-G176</f>
        <v>3195210.7300000046</v>
      </c>
    </row>
    <row r="177" spans="1:8" s="11" customFormat="1" ht="27" customHeight="1" x14ac:dyDescent="0.2">
      <c r="A177" s="12"/>
      <c r="B177" s="13">
        <f>+'[1]CHEQUE-TRANSF ABRIL'!E176</f>
        <v>44680</v>
      </c>
      <c r="C177" s="14" t="str">
        <f>+'[1]CHEQUE-TRANSF ABRIL'!D176</f>
        <v>25872</v>
      </c>
      <c r="D177" s="15" t="str">
        <f>'[1]CHEQUE-TRANSF ABRIL'!C176</f>
        <v xml:space="preserve">CRISTINO DE LEON PIÑA </v>
      </c>
      <c r="E177" s="14" t="str">
        <f>'[1]CHEQUE-TRANSF ABRIL'!M176</f>
        <v>PAGO CORRESPONDIENTE AL MES DE ABRIL 2022, A VIGILANTE  CPN HINGEÑITO SAN JUAN.</v>
      </c>
      <c r="F177" s="16">
        <f>'[1]CHEQUE-TRANSF ABRIL'!F176</f>
        <v>0</v>
      </c>
      <c r="G177" s="17">
        <f>'[1]CHEQUE-TRANSF ABRIL'!L176</f>
        <v>5000</v>
      </c>
      <c r="H177" s="18">
        <f t="shared" ref="H177:H240" si="3">+H176+F177-G177</f>
        <v>3190210.7300000046</v>
      </c>
    </row>
    <row r="178" spans="1:8" s="11" customFormat="1" ht="21" customHeight="1" x14ac:dyDescent="0.2">
      <c r="A178" s="12"/>
      <c r="B178" s="13">
        <f>+'[1]CHEQUE-TRANSF ABRIL'!E177</f>
        <v>44680</v>
      </c>
      <c r="C178" s="14" t="str">
        <f>+'[1]CHEQUE-TRANSF ABRIL'!D177</f>
        <v>25873</v>
      </c>
      <c r="D178" s="15" t="str">
        <f>'[1]CHEQUE-TRANSF ABRIL'!C177</f>
        <v>CRSTEL DEL MILAGROS CARRASCO</v>
      </c>
      <c r="E178" s="14" t="str">
        <f>'[1]CHEQUE-TRANSF ABRIL'!M177</f>
        <v>PAGO CORRESPONDIENTE AL MES DE ABRIL 2022, A  DIGITADORA GERENCIA DE AREA II AZUA. SAN JUAN.</v>
      </c>
      <c r="F178" s="16">
        <f>'[1]CHEQUE-TRANSF ABRIL'!F177</f>
        <v>0</v>
      </c>
      <c r="G178" s="17">
        <f>'[1]CHEQUE-TRANSF ABRIL'!L177</f>
        <v>10000</v>
      </c>
      <c r="H178" s="18">
        <f t="shared" si="3"/>
        <v>3180210.7300000046</v>
      </c>
    </row>
    <row r="179" spans="1:8" s="11" customFormat="1" ht="24.75" customHeight="1" x14ac:dyDescent="0.2">
      <c r="A179" s="12"/>
      <c r="B179" s="13">
        <f>+'[1]CHEQUE-TRANSF ABRIL'!E178</f>
        <v>44680</v>
      </c>
      <c r="C179" s="14" t="str">
        <f>+'[1]CHEQUE-TRANSF ABRIL'!D178</f>
        <v>25874</v>
      </c>
      <c r="D179" s="15" t="str">
        <f>'[1]CHEQUE-TRANSF ABRIL'!C178</f>
        <v>CRISTINA EUFRACIA RODRIGUEZ</v>
      </c>
      <c r="E179" s="14" t="str">
        <f>'[1]CHEQUE-TRANSF ABRIL'!M178</f>
        <v>PAGO CORRESPONDIENTE AL MES DE ABRIL 2022, A CONSERJE CPN VILLA OCOA AZUA.</v>
      </c>
      <c r="F179" s="16">
        <f>'[1]CHEQUE-TRANSF ABRIL'!F178</f>
        <v>0</v>
      </c>
      <c r="G179" s="17">
        <f>'[1]CHEQUE-TRANSF ABRIL'!L178</f>
        <v>5000</v>
      </c>
      <c r="H179" s="18">
        <f t="shared" si="3"/>
        <v>3175210.7300000046</v>
      </c>
    </row>
    <row r="180" spans="1:8" s="11" customFormat="1" ht="15.75" customHeight="1" x14ac:dyDescent="0.2">
      <c r="A180" s="12"/>
      <c r="B180" s="13">
        <f>+'[1]CHEQUE-TRANSF ABRIL'!E179</f>
        <v>44680</v>
      </c>
      <c r="C180" s="14" t="str">
        <f>+'[1]CHEQUE-TRANSF ABRIL'!D179</f>
        <v>25875</v>
      </c>
      <c r="D180" s="15" t="str">
        <f>'[1]CHEQUE-TRANSF ABRIL'!C179</f>
        <v xml:space="preserve">CLAUDIO CASTILLO </v>
      </c>
      <c r="E180" s="14" t="str">
        <f>'[1]CHEQUE-TRANSF ABRIL'!M179</f>
        <v>PAGO CORRESPONDIENTE AL MES DE ABRIL 2022, A VIGILANTE  CPN LA GUAMA.</v>
      </c>
      <c r="F180" s="16">
        <f>'[1]CHEQUE-TRANSF ABRIL'!F179</f>
        <v>0</v>
      </c>
      <c r="G180" s="17">
        <f>'[1]CHEQUE-TRANSF ABRIL'!L179</f>
        <v>5300</v>
      </c>
      <c r="H180" s="18">
        <f t="shared" si="3"/>
        <v>3169910.7300000046</v>
      </c>
    </row>
    <row r="181" spans="1:8" s="11" customFormat="1" ht="39.75" customHeight="1" x14ac:dyDescent="0.2">
      <c r="A181" s="12"/>
      <c r="B181" s="13">
        <f>+'[1]CHEQUE-TRANSF ABRIL'!E180</f>
        <v>44680</v>
      </c>
      <c r="C181" s="14" t="str">
        <f>+'[1]CHEQUE-TRANSF ABRIL'!D180</f>
        <v>25876</v>
      </c>
      <c r="D181" s="15" t="str">
        <f>'[1]CHEQUE-TRANSF ABRIL'!C180</f>
        <v>ELSA MARGARITA BRITO</v>
      </c>
      <c r="E181" s="14" t="str">
        <f>'[1]CHEQUE-TRANSF ABRIL'!M180</f>
        <v>PAGO CORRESPONDIENTE AL MES DE ABRIL 2022, A BIOANALISTA CENTRO DIAGNOSTICO AZUA.</v>
      </c>
      <c r="F181" s="16">
        <f>'[1]CHEQUE-TRANSF ABRIL'!F180</f>
        <v>0</v>
      </c>
      <c r="G181" s="17">
        <f>'[1]CHEQUE-TRANSF ABRIL'!L180</f>
        <v>20000</v>
      </c>
      <c r="H181" s="18">
        <f t="shared" si="3"/>
        <v>3149910.7300000046</v>
      </c>
    </row>
    <row r="182" spans="1:8" s="11" customFormat="1" ht="26.25" customHeight="1" x14ac:dyDescent="0.2">
      <c r="A182" s="12"/>
      <c r="B182" s="13">
        <f>+'[1]CHEQUE-TRANSF ABRIL'!E181</f>
        <v>44680</v>
      </c>
      <c r="C182" s="14" t="str">
        <f>+'[1]CHEQUE-TRANSF ABRIL'!D181</f>
        <v>25877</v>
      </c>
      <c r="D182" s="15" t="str">
        <f>'[1]CHEQUE-TRANSF ABRIL'!C181</f>
        <v>ESTEFANIA NOVA</v>
      </c>
      <c r="E182" s="14" t="str">
        <f>'[1]CHEQUE-TRANSF ABRIL'!M181</f>
        <v>PAGO CORRESPONDIENTE AL MES DE ABRIL 2022, A CONSERJE CPN PUEBLO VIEJO  AZUA.</v>
      </c>
      <c r="F182" s="16">
        <f>'[1]CHEQUE-TRANSF ABRIL'!F181</f>
        <v>0</v>
      </c>
      <c r="G182" s="17">
        <f>'[1]CHEQUE-TRANSF ABRIL'!L181</f>
        <v>5000</v>
      </c>
      <c r="H182" s="18">
        <f t="shared" si="3"/>
        <v>3144910.7300000046</v>
      </c>
    </row>
    <row r="183" spans="1:8" s="11" customFormat="1" ht="68.25" customHeight="1" x14ac:dyDescent="0.2">
      <c r="A183" s="12"/>
      <c r="B183" s="13">
        <f>+'[1]CHEQUE-TRANSF ABRIL'!E182</f>
        <v>44680</v>
      </c>
      <c r="C183" s="14" t="str">
        <f>+'[1]CHEQUE-TRANSF ABRIL'!D182</f>
        <v>25878</v>
      </c>
      <c r="D183" s="15" t="str">
        <f>'[1]CHEQUE-TRANSF ABRIL'!C182</f>
        <v xml:space="preserve">EZEQUIER MONTERO </v>
      </c>
      <c r="E183" s="14" t="str">
        <f>'[1]CHEQUE-TRANSF ABRIL'!M182</f>
        <v>PAGO CORRESPONDIENTE AL MES DE ABRIL 2022, A VIGILANTE  ALMACENES DE MEDICAMENTOS SAN JUAN..</v>
      </c>
      <c r="F183" s="16">
        <f>'[1]CHEQUE-TRANSF ABRIL'!F182</f>
        <v>0</v>
      </c>
      <c r="G183" s="17">
        <f>'[1]CHEQUE-TRANSF ABRIL'!L182</f>
        <v>10000</v>
      </c>
      <c r="H183" s="18">
        <f t="shared" si="3"/>
        <v>3134910.7300000046</v>
      </c>
    </row>
    <row r="184" spans="1:8" s="11" customFormat="1" ht="28.5" customHeight="1" x14ac:dyDescent="0.2">
      <c r="A184" s="12"/>
      <c r="B184" s="13">
        <f>+'[1]CHEQUE-TRANSF ABRIL'!E183</f>
        <v>44680</v>
      </c>
      <c r="C184" s="14" t="str">
        <f>+'[1]CHEQUE-TRANSF ABRIL'!D183</f>
        <v>25879</v>
      </c>
      <c r="D184" s="15" t="str">
        <f>'[1]CHEQUE-TRANSF ABRIL'!C183</f>
        <v>FAUSTO MONTERO</v>
      </c>
      <c r="E184" s="14" t="str">
        <f>'[1]CHEQUE-TRANSF ABRIL'!M183</f>
        <v>PAGO CORRESPONDIENTE AL MES DE ABRIL 2022, A VIGILANTE CPN MIRADOR NORTE  SAN JUAN..</v>
      </c>
      <c r="F184" s="16">
        <f>'[1]CHEQUE-TRANSF ABRIL'!F183</f>
        <v>0</v>
      </c>
      <c r="G184" s="17">
        <f>'[1]CHEQUE-TRANSF ABRIL'!L183</f>
        <v>8000</v>
      </c>
      <c r="H184" s="18">
        <f t="shared" si="3"/>
        <v>3126910.7300000046</v>
      </c>
    </row>
    <row r="185" spans="1:8" s="11" customFormat="1" ht="40.5" customHeight="1" x14ac:dyDescent="0.2">
      <c r="A185" s="12"/>
      <c r="B185" s="13">
        <f>+'[1]CHEQUE-TRANSF ABRIL'!E184</f>
        <v>44680</v>
      </c>
      <c r="C185" s="14" t="str">
        <f>+'[1]CHEQUE-TRANSF ABRIL'!D184</f>
        <v>25880</v>
      </c>
      <c r="D185" s="15" t="str">
        <f>'[1]CHEQUE-TRANSF ABRIL'!C184</f>
        <v>FELICITO PEREZ</v>
      </c>
      <c r="E185" s="14" t="str">
        <f>'[1]CHEQUE-TRANSF ABRIL'!M184</f>
        <v>PAGO CORRESPONDIENTE AL MES DE ABRIL 2022, A VIGILANTE CPN LOS JOVILLOS AZUA..</v>
      </c>
      <c r="F185" s="16">
        <f>'[1]CHEQUE-TRANSF ABRIL'!F184</f>
        <v>0</v>
      </c>
      <c r="G185" s="17">
        <f>'[1]CHEQUE-TRANSF ABRIL'!L184</f>
        <v>5000</v>
      </c>
      <c r="H185" s="18">
        <f t="shared" si="3"/>
        <v>3121910.7300000046</v>
      </c>
    </row>
    <row r="186" spans="1:8" s="11" customFormat="1" ht="30.75" customHeight="1" x14ac:dyDescent="0.2">
      <c r="A186" s="12"/>
      <c r="B186" s="13">
        <f>+'[1]CHEQUE-TRANSF ABRIL'!E185</f>
        <v>44680</v>
      </c>
      <c r="C186" s="14" t="str">
        <f>+'[1]CHEQUE-TRANSF ABRIL'!D185</f>
        <v>25881</v>
      </c>
      <c r="D186" s="15" t="str">
        <f>'[1]CHEQUE-TRANSF ABRIL'!C185</f>
        <v>FRACISCO DE LOS SANTOS</v>
      </c>
      <c r="E186" s="14" t="str">
        <f>'[1]CHEQUE-TRANSF ABRIL'!M185</f>
        <v>PAGO CORRESPONDIENTE AL MES DE ABRIL 2022, A VIGILANTE CPN MACASIA ELIAS PIÑA.</v>
      </c>
      <c r="F186" s="16">
        <f>'[1]CHEQUE-TRANSF ABRIL'!F185</f>
        <v>0</v>
      </c>
      <c r="G186" s="17">
        <f>'[1]CHEQUE-TRANSF ABRIL'!L185</f>
        <v>10000</v>
      </c>
      <c r="H186" s="18">
        <f t="shared" si="3"/>
        <v>3111910.7300000046</v>
      </c>
    </row>
    <row r="187" spans="1:8" s="11" customFormat="1" ht="41.25" customHeight="1" x14ac:dyDescent="0.2">
      <c r="A187" s="12"/>
      <c r="B187" s="13">
        <f>+'[1]CHEQUE-TRANSF ABRIL'!E186</f>
        <v>44680</v>
      </c>
      <c r="C187" s="14" t="str">
        <f>+'[1]CHEQUE-TRANSF ABRIL'!D186</f>
        <v>25882</v>
      </c>
      <c r="D187" s="15" t="str">
        <f>'[1]CHEQUE-TRANSF ABRIL'!C186</f>
        <v xml:space="preserve">GREGORIO RAMIREZ </v>
      </c>
      <c r="E187" s="14" t="str">
        <f>'[1]CHEQUE-TRANSF ABRIL'!M186</f>
        <v>PAGO CORRESPONDIENTE AL MES DE ABRIL 2022, A VIGILANTE CPN LOS NEGROS AZUA..</v>
      </c>
      <c r="F187" s="16">
        <f>'[1]CHEQUE-TRANSF ABRIL'!F186</f>
        <v>0</v>
      </c>
      <c r="G187" s="17">
        <f>'[1]CHEQUE-TRANSF ABRIL'!L186</f>
        <v>5000</v>
      </c>
      <c r="H187" s="18">
        <f t="shared" si="3"/>
        <v>3106910.7300000046</v>
      </c>
    </row>
    <row r="188" spans="1:8" s="11" customFormat="1" ht="53.25" customHeight="1" x14ac:dyDescent="0.2">
      <c r="A188" s="12"/>
      <c r="B188" s="13">
        <f>+'[1]CHEQUE-TRANSF ABRIL'!E187</f>
        <v>44680</v>
      </c>
      <c r="C188" s="14" t="str">
        <f>+'[1]CHEQUE-TRANSF ABRIL'!D187</f>
        <v>25883</v>
      </c>
      <c r="D188" s="15" t="str">
        <f>'[1]CHEQUE-TRANSF ABRIL'!C187</f>
        <v>GLENY MASSIELL BATISTA</v>
      </c>
      <c r="E188" s="14" t="str">
        <f>'[1]CHEQUE-TRANSF ABRIL'!M187</f>
        <v>PAGO CORRESPONDIENTE AL MES DE ABRIL 2022, A CONSERJE GERENCIA DE AREA   AZUA.</v>
      </c>
      <c r="F188" s="16">
        <f>'[1]CHEQUE-TRANSF ABRIL'!F187</f>
        <v>0</v>
      </c>
      <c r="G188" s="17">
        <f>'[1]CHEQUE-TRANSF ABRIL'!L187</f>
        <v>5000</v>
      </c>
      <c r="H188" s="18">
        <f t="shared" si="3"/>
        <v>3101910.7300000046</v>
      </c>
    </row>
    <row r="189" spans="1:8" s="11" customFormat="1" ht="30.75" customHeight="1" x14ac:dyDescent="0.2">
      <c r="A189" s="12"/>
      <c r="B189" s="13">
        <f>+'[1]CHEQUE-TRANSF ABRIL'!E188</f>
        <v>44680</v>
      </c>
      <c r="C189" s="14" t="str">
        <f>+'[1]CHEQUE-TRANSF ABRIL'!D188</f>
        <v>25884</v>
      </c>
      <c r="D189" s="15" t="str">
        <f>'[1]CHEQUE-TRANSF ABRIL'!C188</f>
        <v>HAIDY STEFFNIE GUERRERO</v>
      </c>
      <c r="E189" s="14" t="str">
        <f>'[1]CHEQUE-TRANSF ABRIL'!M188</f>
        <v>PAGO CORRESPONDIENTE AL MES DE ABRIL 2022, A AYUDANTE DE CITOLOGIA CENTRO DE DIAGNOSTICO LAS MATAS DE FARFAN SAN JUAN.</v>
      </c>
      <c r="F189" s="16">
        <f>'[1]CHEQUE-TRANSF ABRIL'!F188</f>
        <v>0</v>
      </c>
      <c r="G189" s="17">
        <f>'[1]CHEQUE-TRANSF ABRIL'!L188</f>
        <v>10000</v>
      </c>
      <c r="H189" s="18">
        <f t="shared" si="3"/>
        <v>3091910.7300000046</v>
      </c>
    </row>
    <row r="190" spans="1:8" s="11" customFormat="1" ht="63" customHeight="1" x14ac:dyDescent="0.2">
      <c r="A190" s="12"/>
      <c r="B190" s="13">
        <f>+'[1]CHEQUE-TRANSF ABRIL'!E189</f>
        <v>44680</v>
      </c>
      <c r="C190" s="14" t="str">
        <f>+'[1]CHEQUE-TRANSF ABRIL'!D189</f>
        <v>25885</v>
      </c>
      <c r="D190" s="15" t="str">
        <f>'[1]CHEQUE-TRANSF ABRIL'!C189</f>
        <v xml:space="preserve">JOSE MANUEL DE LOS SANTOS </v>
      </c>
      <c r="E190" s="14" t="str">
        <f>'[1]CHEQUE-TRANSF ABRIL'!M189</f>
        <v>PAGO CORRESPONDIENTE AL MES DE ABRIL 2022, A VIGILANTE CPN QUIJAQUIETA SAN JUAN.</v>
      </c>
      <c r="F190" s="16">
        <f>'[1]CHEQUE-TRANSF ABRIL'!F189</f>
        <v>0</v>
      </c>
      <c r="G190" s="17">
        <f>'[1]CHEQUE-TRANSF ABRIL'!L189</f>
        <v>5000</v>
      </c>
      <c r="H190" s="18">
        <f t="shared" si="3"/>
        <v>3086910.7300000046</v>
      </c>
    </row>
    <row r="191" spans="1:8" s="11" customFormat="1" ht="48" customHeight="1" x14ac:dyDescent="0.2">
      <c r="A191" s="12"/>
      <c r="B191" s="13">
        <f>+'[1]CHEQUE-TRANSF ABRIL'!E190</f>
        <v>44680</v>
      </c>
      <c r="C191" s="14" t="str">
        <f>+'[1]CHEQUE-TRANSF ABRIL'!D190</f>
        <v>25886</v>
      </c>
      <c r="D191" s="15" t="str">
        <f>'[1]CHEQUE-TRANSF ABRIL'!C190</f>
        <v>JOSE SANTO RAMIREZ</v>
      </c>
      <c r="E191" s="14" t="str">
        <f>'[1]CHEQUE-TRANSF ABRIL'!M190</f>
        <v>PAGO CORRESPONDIENTE AL MES DE ABRIL 2022, A VIGILANTE CPN CACHEO  SAN JUAN.</v>
      </c>
      <c r="F191" s="16">
        <f>'[1]CHEQUE-TRANSF ABRIL'!F190</f>
        <v>0</v>
      </c>
      <c r="G191" s="17">
        <f>'[1]CHEQUE-TRANSF ABRIL'!L190</f>
        <v>5000</v>
      </c>
      <c r="H191" s="18">
        <f t="shared" si="3"/>
        <v>3081910.7300000046</v>
      </c>
    </row>
    <row r="192" spans="1:8" s="11" customFormat="1" ht="59.25" customHeight="1" x14ac:dyDescent="0.2">
      <c r="A192" s="12"/>
      <c r="B192" s="13">
        <f>+'[1]CHEQUE-TRANSF ABRIL'!E191</f>
        <v>44680</v>
      </c>
      <c r="C192" s="14" t="str">
        <f>+'[1]CHEQUE-TRANSF ABRIL'!D191</f>
        <v>25887</v>
      </c>
      <c r="D192" s="15" t="str">
        <f>'[1]CHEQUE-TRANSF ABRIL'!C191</f>
        <v>JORJE LUIS FIGUEREO</v>
      </c>
      <c r="E192" s="14" t="str">
        <f>'[1]CHEQUE-TRANSF ABRIL'!M191</f>
        <v>PAGO CORRESPONDIENTE AL MES DE ABRIL 2022, A VIGILANTE CPN LAS DELICIAS ELIAS PIÑA.</v>
      </c>
      <c r="F192" s="16">
        <f>'[1]CHEQUE-TRANSF ABRIL'!F191</f>
        <v>0</v>
      </c>
      <c r="G192" s="17">
        <f>'[1]CHEQUE-TRANSF ABRIL'!L191</f>
        <v>10000</v>
      </c>
      <c r="H192" s="18">
        <f t="shared" si="3"/>
        <v>3071910.7300000046</v>
      </c>
    </row>
    <row r="193" spans="1:8" s="11" customFormat="1" ht="30" customHeight="1" x14ac:dyDescent="0.2">
      <c r="A193" s="12"/>
      <c r="B193" s="13">
        <f>+'[1]CHEQUE-TRANSF ABRIL'!E192</f>
        <v>44680</v>
      </c>
      <c r="C193" s="14" t="str">
        <f>+'[1]CHEQUE-TRANSF ABRIL'!D192</f>
        <v>25888</v>
      </c>
      <c r="D193" s="15" t="str">
        <f>'[1]CHEQUE-TRANSF ABRIL'!C192</f>
        <v>JULIO FLORENTINO</v>
      </c>
      <c r="E193" s="14" t="str">
        <f>'[1]CHEQUE-TRANSF ABRIL'!M192</f>
        <v>PAGO CORRESPONDIENTE AL MES DE ABRIL 2022, A VIGILANTE CPN LAS CHARCAS AZUA.</v>
      </c>
      <c r="F193" s="16">
        <f>'[1]CHEQUE-TRANSF ABRIL'!F192</f>
        <v>0</v>
      </c>
      <c r="G193" s="17">
        <f>'[1]CHEQUE-TRANSF ABRIL'!L192</f>
        <v>5000</v>
      </c>
      <c r="H193" s="18">
        <f t="shared" si="3"/>
        <v>3066910.7300000046</v>
      </c>
    </row>
    <row r="194" spans="1:8" s="11" customFormat="1" ht="56.25" customHeight="1" x14ac:dyDescent="0.2">
      <c r="A194" s="12"/>
      <c r="B194" s="13">
        <f>+'[1]CHEQUE-TRANSF ABRIL'!E193</f>
        <v>44680</v>
      </c>
      <c r="C194" s="14" t="str">
        <f>+'[1]CHEQUE-TRANSF ABRIL'!D193</f>
        <v>25889</v>
      </c>
      <c r="D194" s="15" t="str">
        <f>'[1]CHEQUE-TRANSF ABRIL'!C193</f>
        <v>JUAN GARCIA</v>
      </c>
      <c r="E194" s="14" t="str">
        <f>'[1]CHEQUE-TRANSF ABRIL'!M193</f>
        <v>PAGO CORRESPONDIENTE AL MES DE ABRIL 2022, A SERENO GERENCIA DE AREA III ELIAS PIÑA.</v>
      </c>
      <c r="F194" s="16">
        <f>'[1]CHEQUE-TRANSF ABRIL'!F193</f>
        <v>0</v>
      </c>
      <c r="G194" s="17">
        <f>'[1]CHEQUE-TRANSF ABRIL'!L193</f>
        <v>10000</v>
      </c>
      <c r="H194" s="18">
        <f t="shared" si="3"/>
        <v>3056910.7300000046</v>
      </c>
    </row>
    <row r="195" spans="1:8" s="11" customFormat="1" ht="45.75" customHeight="1" x14ac:dyDescent="0.2">
      <c r="A195" s="12"/>
      <c r="B195" s="13">
        <f>+'[1]CHEQUE-TRANSF ABRIL'!E194</f>
        <v>44680</v>
      </c>
      <c r="C195" s="14" t="str">
        <f>+'[1]CHEQUE-TRANSF ABRIL'!D194</f>
        <v>25890</v>
      </c>
      <c r="D195" s="15" t="str">
        <f>'[1]CHEQUE-TRANSF ABRIL'!C194</f>
        <v>LOURDE PEREZ</v>
      </c>
      <c r="E195" s="14" t="str">
        <f>'[1]CHEQUE-TRANSF ABRIL'!M194</f>
        <v>PAGO CORRESPONDIENTE AL MES DE ABRIL 2022, A CONSERJE CPN MACASIA ELIAS PIÑA.</v>
      </c>
      <c r="F195" s="16">
        <f>'[1]CHEQUE-TRANSF ABRIL'!F194</f>
        <v>0</v>
      </c>
      <c r="G195" s="17">
        <f>'[1]CHEQUE-TRANSF ABRIL'!L194</f>
        <v>10000</v>
      </c>
      <c r="H195" s="18">
        <f t="shared" si="3"/>
        <v>3046910.7300000046</v>
      </c>
    </row>
    <row r="196" spans="1:8" s="11" customFormat="1" ht="50.25" customHeight="1" x14ac:dyDescent="0.2">
      <c r="A196" s="12"/>
      <c r="B196" s="13">
        <f>+'[1]CHEQUE-TRANSF ABRIL'!E195</f>
        <v>44680</v>
      </c>
      <c r="C196" s="14" t="str">
        <f>+'[1]CHEQUE-TRANSF ABRIL'!D195</f>
        <v>25891</v>
      </c>
      <c r="D196" s="15" t="str">
        <f>'[1]CHEQUE-TRANSF ABRIL'!C195</f>
        <v>LUZ ELIANA BAEZ</v>
      </c>
      <c r="E196" s="14" t="str">
        <f>'[1]CHEQUE-TRANSF ABRIL'!M195</f>
        <v>PAGO CORRESPONDIENTE AL MES DE ABRIL 2022, A CONSERJE CPN HATO NUEVO SAN JUAN.</v>
      </c>
      <c r="F196" s="16">
        <f>'[1]CHEQUE-TRANSF ABRIL'!F195</f>
        <v>0</v>
      </c>
      <c r="G196" s="17">
        <f>'[1]CHEQUE-TRANSF ABRIL'!L195</f>
        <v>5000</v>
      </c>
      <c r="H196" s="18">
        <f t="shared" si="3"/>
        <v>3041910.7300000046</v>
      </c>
    </row>
    <row r="197" spans="1:8" s="11" customFormat="1" ht="69" customHeight="1" x14ac:dyDescent="0.2">
      <c r="A197" s="12"/>
      <c r="B197" s="13">
        <f>+'[1]CHEQUE-TRANSF ABRIL'!E196</f>
        <v>44680</v>
      </c>
      <c r="C197" s="14" t="str">
        <f>+'[1]CHEQUE-TRANSF ABRIL'!D196</f>
        <v>25892</v>
      </c>
      <c r="D197" s="15" t="str">
        <f>'[1]CHEQUE-TRANSF ABRIL'!C196</f>
        <v>LUIS MIGUEL PEREZ</v>
      </c>
      <c r="E197" s="14" t="str">
        <f>'[1]CHEQUE-TRANSF ABRIL'!M196</f>
        <v>PAGO CORRESPONDIENTE AL MES DE ABRIL 2022, A VIGILANTE CPN LOS GRINGOS SAN JUAN.</v>
      </c>
      <c r="F197" s="16">
        <f>'[1]CHEQUE-TRANSF ABRIL'!F196</f>
        <v>0</v>
      </c>
      <c r="G197" s="17">
        <f>'[1]CHEQUE-TRANSF ABRIL'!L196</f>
        <v>5000</v>
      </c>
      <c r="H197" s="18">
        <f t="shared" si="3"/>
        <v>3036910.7300000046</v>
      </c>
    </row>
    <row r="198" spans="1:8" s="11" customFormat="1" ht="60" customHeight="1" x14ac:dyDescent="0.2">
      <c r="A198" s="12"/>
      <c r="B198" s="13">
        <f>+'[1]CHEQUE-TRANSF ABRIL'!E197</f>
        <v>44680</v>
      </c>
      <c r="C198" s="14" t="str">
        <f>+'[1]CHEQUE-TRANSF ABRIL'!D197</f>
        <v>25893</v>
      </c>
      <c r="D198" s="15" t="str">
        <f>'[1]CHEQUE-TRANSF ABRIL'!C197</f>
        <v>JOHANNY JOHANSEL LARA</v>
      </c>
      <c r="E198" s="14" t="str">
        <f>'[1]CHEQUE-TRANSF ABRIL'!M197</f>
        <v>PAGO CORRESPONDIENTE AL MES DE ABRIL 2022, A PLOMERO/ ELECTRICISTA. GERENCIA DE AREA I AZUA.</v>
      </c>
      <c r="F198" s="16">
        <f>'[1]CHEQUE-TRANSF ABRIL'!F197</f>
        <v>0</v>
      </c>
      <c r="G198" s="17">
        <f>'[1]CHEQUE-TRANSF ABRIL'!L197</f>
        <v>10000</v>
      </c>
      <c r="H198" s="18">
        <f t="shared" si="3"/>
        <v>3026910.7300000046</v>
      </c>
    </row>
    <row r="199" spans="1:8" s="11" customFormat="1" ht="22.5" customHeight="1" x14ac:dyDescent="0.2">
      <c r="A199" s="12"/>
      <c r="B199" s="13">
        <f>+'[1]CHEQUE-TRANSF ABRIL'!E198</f>
        <v>44680</v>
      </c>
      <c r="C199" s="14" t="str">
        <f>+'[1]CHEQUE-TRANSF ABRIL'!D198</f>
        <v>25894</v>
      </c>
      <c r="D199" s="15" t="str">
        <f>'[1]CHEQUE-TRANSF ABRIL'!C198</f>
        <v>JULIO CESAR ENCARNACION</v>
      </c>
      <c r="E199" s="14" t="str">
        <f>'[1]CHEQUE-TRANSF ABRIL'!M198</f>
        <v>PAGO CORRESPONDIENTE AL MES DE ABRIL 2022, A ENC. DE REDES SOCIALES OFICINA REGIONAL SAN JUAN.</v>
      </c>
      <c r="F199" s="16">
        <f>'[1]CHEQUE-TRANSF ABRIL'!F198</f>
        <v>0</v>
      </c>
      <c r="G199" s="17">
        <f>'[1]CHEQUE-TRANSF ABRIL'!L198</f>
        <v>15000</v>
      </c>
      <c r="H199" s="18">
        <f t="shared" si="3"/>
        <v>3011910.7300000046</v>
      </c>
    </row>
    <row r="200" spans="1:8" s="11" customFormat="1" ht="14.25" customHeight="1" x14ac:dyDescent="0.2">
      <c r="A200" s="12"/>
      <c r="B200" s="13">
        <f>+'[1]CHEQUE-TRANSF ABRIL'!E199</f>
        <v>44680</v>
      </c>
      <c r="C200" s="14" t="str">
        <f>+'[1]CHEQUE-TRANSF ABRIL'!D199</f>
        <v>25895</v>
      </c>
      <c r="D200" s="15" t="str">
        <f>'[1]CHEQUE-TRANSF ABRIL'!C199</f>
        <v>MARIA XIOMARA GARCIA</v>
      </c>
      <c r="E200" s="14" t="str">
        <f>'[1]CHEQUE-TRANSF ABRIL'!M199</f>
        <v>PAGO CORRESPONDIENTE AL MES DE ABRIL 2022, A CONSERJE CPN SANTA ANA AZUA.</v>
      </c>
      <c r="F200" s="16">
        <f>'[1]CHEQUE-TRANSF ABRIL'!F199</f>
        <v>0</v>
      </c>
      <c r="G200" s="17">
        <f>'[1]CHEQUE-TRANSF ABRIL'!L199</f>
        <v>5000</v>
      </c>
      <c r="H200" s="18">
        <f t="shared" si="3"/>
        <v>3006910.7300000046</v>
      </c>
    </row>
    <row r="201" spans="1:8" s="11" customFormat="1" ht="45" x14ac:dyDescent="0.2">
      <c r="A201" s="12"/>
      <c r="B201" s="13">
        <f>+'[1]CHEQUE-TRANSF ABRIL'!E200</f>
        <v>44680</v>
      </c>
      <c r="C201" s="14" t="str">
        <f>+'[1]CHEQUE-TRANSF ABRIL'!D200</f>
        <v>25896</v>
      </c>
      <c r="D201" s="15" t="str">
        <f>'[1]CHEQUE-TRANSF ABRIL'!C200</f>
        <v>MARIA DEL CARMEN</v>
      </c>
      <c r="E201" s="14" t="str">
        <f>'[1]CHEQUE-TRANSF ABRIL'!M200</f>
        <v>PAGO CORRESPONDIENTE AL MES DE ABRIL 2022, A CONSERJE CPN EL CACHEO SAN JUAN.</v>
      </c>
      <c r="F201" s="16">
        <f>'[1]CHEQUE-TRANSF ABRIL'!F200</f>
        <v>0</v>
      </c>
      <c r="G201" s="17">
        <f>'[1]CHEQUE-TRANSF ABRIL'!L200</f>
        <v>5000</v>
      </c>
      <c r="H201" s="18">
        <f t="shared" si="3"/>
        <v>3001910.7300000046</v>
      </c>
    </row>
    <row r="202" spans="1:8" s="11" customFormat="1" ht="45" x14ac:dyDescent="0.2">
      <c r="A202" s="12"/>
      <c r="B202" s="13">
        <f>+'[1]CHEQUE-TRANSF ABRIL'!E201</f>
        <v>44680</v>
      </c>
      <c r="C202" s="14" t="str">
        <f>+'[1]CHEQUE-TRANSF ABRIL'!D201</f>
        <v>25897</v>
      </c>
      <c r="D202" s="15" t="str">
        <f>'[1]CHEQUE-TRANSF ABRIL'!C201</f>
        <v>MODESTO SNTONIO SANTA</v>
      </c>
      <c r="E202" s="14" t="str">
        <f>'[1]CHEQUE-TRANSF ABRIL'!M201</f>
        <v>PAGO CORRESPONDIENTE AL MES DE ABRIL 2022, A VIGILANTE CPN ANSONIA AZUA..</v>
      </c>
      <c r="F202" s="16">
        <f>'[1]CHEQUE-TRANSF ABRIL'!F201</f>
        <v>0</v>
      </c>
      <c r="G202" s="17">
        <f>'[1]CHEQUE-TRANSF ABRIL'!L201</f>
        <v>5000</v>
      </c>
      <c r="H202" s="18">
        <f t="shared" si="3"/>
        <v>2996910.7300000046</v>
      </c>
    </row>
    <row r="203" spans="1:8" s="11" customFormat="1" ht="45" x14ac:dyDescent="0.2">
      <c r="A203" s="12"/>
      <c r="B203" s="13">
        <f>+'[1]CHEQUE-TRANSF ABRIL'!E202</f>
        <v>44680</v>
      </c>
      <c r="C203" s="14" t="str">
        <f>+'[1]CHEQUE-TRANSF ABRIL'!D202</f>
        <v>25898</v>
      </c>
      <c r="D203" s="15" t="str">
        <f>'[1]CHEQUE-TRANSF ABRIL'!C202</f>
        <v xml:space="preserve">MIGUEL ANGEL ENCARNACION </v>
      </c>
      <c r="E203" s="14" t="str">
        <f>'[1]CHEQUE-TRANSF ABRIL'!M202</f>
        <v>PAGO CORRESPONDIENTE AL MES DE ABRIL 2022, A VIGILANTE CPN CARRISAR ELIAS PIÑA.</v>
      </c>
      <c r="F203" s="16">
        <f>'[1]CHEQUE-TRANSF ABRIL'!F202</f>
        <v>0</v>
      </c>
      <c r="G203" s="17">
        <f>'[1]CHEQUE-TRANSF ABRIL'!L202</f>
        <v>10000</v>
      </c>
      <c r="H203" s="18">
        <f t="shared" si="3"/>
        <v>2986910.7300000046</v>
      </c>
    </row>
    <row r="204" spans="1:8" s="11" customFormat="1" ht="30" customHeight="1" x14ac:dyDescent="0.2">
      <c r="A204" s="12"/>
      <c r="B204" s="13">
        <f>+'[1]CHEQUE-TRANSF ABRIL'!E203</f>
        <v>44680</v>
      </c>
      <c r="C204" s="14" t="str">
        <f>+'[1]CHEQUE-TRANSF ABRIL'!D203</f>
        <v>25899</v>
      </c>
      <c r="D204" s="15" t="str">
        <f>'[1]CHEQUE-TRANSF ABRIL'!C203</f>
        <v>MANUEL ANIBAL BELTRE</v>
      </c>
      <c r="E204" s="14" t="str">
        <f>'[1]CHEQUE-TRANSF ABRIL'!M203</f>
        <v>PAGO CORRESPONDIENTE AL MES DE ABRIL 2022, A VIGILANTE CPN MAJAGUAL AZUA..</v>
      </c>
      <c r="F204" s="16">
        <f>'[1]CHEQUE-TRANSF ABRIL'!F203</f>
        <v>0</v>
      </c>
      <c r="G204" s="17">
        <f>'[1]CHEQUE-TRANSF ABRIL'!L203</f>
        <v>5000</v>
      </c>
      <c r="H204" s="18">
        <f t="shared" si="3"/>
        <v>2981910.7300000046</v>
      </c>
    </row>
    <row r="205" spans="1:8" s="11" customFormat="1" ht="45" x14ac:dyDescent="0.2">
      <c r="A205" s="12"/>
      <c r="B205" s="13">
        <f>+'[1]CHEQUE-TRANSF ABRIL'!E204</f>
        <v>44680</v>
      </c>
      <c r="C205" s="14" t="str">
        <f>+'[1]CHEQUE-TRANSF ABRIL'!D204</f>
        <v>25900</v>
      </c>
      <c r="D205" s="15" t="str">
        <f>'[1]CHEQUE-TRANSF ABRIL'!C204</f>
        <v>MANUEL ANTONIO VALENZUELA</v>
      </c>
      <c r="E205" s="14" t="str">
        <f>'[1]CHEQUE-TRANSF ABRIL'!M204</f>
        <v>PAGO CORRESPONDIENTE AL MES DE ABRIL 2022, A SEGURIDAD OFICINA REGIONAL. SAN JUAN..</v>
      </c>
      <c r="F205" s="16">
        <f>'[1]CHEQUE-TRANSF ABRIL'!F204</f>
        <v>0</v>
      </c>
      <c r="G205" s="17">
        <f>'[1]CHEQUE-TRANSF ABRIL'!L204</f>
        <v>5500</v>
      </c>
      <c r="H205" s="18">
        <f t="shared" si="3"/>
        <v>2976410.7300000046</v>
      </c>
    </row>
    <row r="206" spans="1:8" s="11" customFormat="1" ht="45" x14ac:dyDescent="0.2">
      <c r="A206" s="12"/>
      <c r="B206" s="13">
        <f>+'[1]CHEQUE-TRANSF ABRIL'!E205</f>
        <v>44680</v>
      </c>
      <c r="C206" s="14" t="str">
        <f>+'[1]CHEQUE-TRANSF ABRIL'!D205</f>
        <v>25901</v>
      </c>
      <c r="D206" s="15" t="str">
        <f>'[1]CHEQUE-TRANSF ABRIL'!C205</f>
        <v>MARIEL PEREZ</v>
      </c>
      <c r="E206" s="14" t="str">
        <f>'[1]CHEQUE-TRANSF ABRIL'!M205</f>
        <v>PAGO CORRESPONDIENTE AL MES DE ABRIL 2022, A CONSERJE CPN LOS CARTONES SAN JUAN.</v>
      </c>
      <c r="F206" s="16">
        <f>'[1]CHEQUE-TRANSF ABRIL'!F205</f>
        <v>0</v>
      </c>
      <c r="G206" s="17">
        <f>'[1]CHEQUE-TRANSF ABRIL'!L205</f>
        <v>5000</v>
      </c>
      <c r="H206" s="18">
        <f t="shared" si="3"/>
        <v>2971410.7300000046</v>
      </c>
    </row>
    <row r="207" spans="1:8" s="11" customFormat="1" ht="60" x14ac:dyDescent="0.2">
      <c r="A207" s="12"/>
      <c r="B207" s="13">
        <f>+'[1]CHEQUE-TRANSF ABRIL'!E206</f>
        <v>44680</v>
      </c>
      <c r="C207" s="14" t="str">
        <f>+'[1]CHEQUE-TRANSF ABRIL'!D206</f>
        <v>25902</v>
      </c>
      <c r="D207" s="15" t="str">
        <f>'[1]CHEQUE-TRANSF ABRIL'!C206</f>
        <v>MANUELA  MORETA</v>
      </c>
      <c r="E207" s="14" t="str">
        <f>'[1]CHEQUE-TRANSF ABRIL'!M206</f>
        <v>PAGO CORRESPONDIENTE AL MES DE ABRIL 2022, A AUXILIAR DE ENFERMRIA CPN SABANA LARGA ELIAS PIÑA..</v>
      </c>
      <c r="F207" s="16">
        <f>'[1]CHEQUE-TRANSF ABRIL'!F206</f>
        <v>0</v>
      </c>
      <c r="G207" s="17">
        <f>'[1]CHEQUE-TRANSF ABRIL'!L206</f>
        <v>10000</v>
      </c>
      <c r="H207" s="18">
        <f t="shared" si="3"/>
        <v>2961410.7300000046</v>
      </c>
    </row>
    <row r="208" spans="1:8" s="11" customFormat="1" ht="45" x14ac:dyDescent="0.2">
      <c r="A208" s="12"/>
      <c r="B208" s="13">
        <f>+'[1]CHEQUE-TRANSF ABRIL'!E207</f>
        <v>44680</v>
      </c>
      <c r="C208" s="14" t="str">
        <f>+'[1]CHEQUE-TRANSF ABRIL'!D207</f>
        <v>25903</v>
      </c>
      <c r="D208" s="15" t="str">
        <f>'[1]CHEQUE-TRANSF ABRIL'!C207</f>
        <v>MARTIANO MONTERO</v>
      </c>
      <c r="E208" s="14" t="str">
        <f>'[1]CHEQUE-TRANSF ABRIL'!M207</f>
        <v>PAGO CORRESPONDIENTE AL MES DE ABRIL 2022, A SERENO CPN GUANITO ELIAS PIÑA..</v>
      </c>
      <c r="F208" s="16">
        <f>'[1]CHEQUE-TRANSF ABRIL'!F207</f>
        <v>0</v>
      </c>
      <c r="G208" s="17">
        <f>'[1]CHEQUE-TRANSF ABRIL'!L207</f>
        <v>10000</v>
      </c>
      <c r="H208" s="18">
        <f t="shared" si="3"/>
        <v>2951410.7300000046</v>
      </c>
    </row>
    <row r="209" spans="1:8" s="11" customFormat="1" ht="45" x14ac:dyDescent="0.2">
      <c r="A209" s="12"/>
      <c r="B209" s="13">
        <f>+'[1]CHEQUE-TRANSF ABRIL'!E208</f>
        <v>44680</v>
      </c>
      <c r="C209" s="14" t="str">
        <f>+'[1]CHEQUE-TRANSF ABRIL'!D208</f>
        <v>25904</v>
      </c>
      <c r="D209" s="15" t="str">
        <f>'[1]CHEQUE-TRANSF ABRIL'!C208</f>
        <v>NORMA LUISA ZAYAS</v>
      </c>
      <c r="E209" s="14" t="str">
        <f>'[1]CHEQUE-TRANSF ABRIL'!M208</f>
        <v>PAGO CORRESPONDIENTE AL MES DE ABRIL 2022, A PROMOTORA CPN LAS BARIAS AZUA.</v>
      </c>
      <c r="F209" s="16">
        <f>'[1]CHEQUE-TRANSF ABRIL'!F208</f>
        <v>0</v>
      </c>
      <c r="G209" s="17">
        <f>'[1]CHEQUE-TRANSF ABRIL'!L208</f>
        <v>10000</v>
      </c>
      <c r="H209" s="18">
        <f t="shared" si="3"/>
        <v>2941410.7300000046</v>
      </c>
    </row>
    <row r="210" spans="1:8" s="11" customFormat="1" ht="45" x14ac:dyDescent="0.2">
      <c r="A210" s="12"/>
      <c r="B210" s="13">
        <f>+'[1]CHEQUE-TRANSF ABRIL'!E209</f>
        <v>44680</v>
      </c>
      <c r="C210" s="14" t="str">
        <f>+'[1]CHEQUE-TRANSF ABRIL'!D209</f>
        <v>25905</v>
      </c>
      <c r="D210" s="15" t="str">
        <f>'[1]CHEQUE-TRANSF ABRIL'!C209</f>
        <v>PASCUAL RODRIGUEZ</v>
      </c>
      <c r="E210" s="14" t="str">
        <f>'[1]CHEQUE-TRANSF ABRIL'!M209</f>
        <v>PAGO CORRESPONDIENTE AL MES DE ABRIL 2022, A SERENO CPN EL CACHEO SAN JUAN.</v>
      </c>
      <c r="F210" s="16">
        <f>'[1]CHEQUE-TRANSF ABRIL'!F209</f>
        <v>0</v>
      </c>
      <c r="G210" s="17">
        <f>'[1]CHEQUE-TRANSF ABRIL'!L209</f>
        <v>7000</v>
      </c>
      <c r="H210" s="18">
        <f t="shared" si="3"/>
        <v>2934410.7300000046</v>
      </c>
    </row>
    <row r="211" spans="1:8" s="11" customFormat="1" ht="45" x14ac:dyDescent="0.2">
      <c r="A211" s="12"/>
      <c r="B211" s="13">
        <f>+'[1]CHEQUE-TRANSF ABRIL'!E210</f>
        <v>44680</v>
      </c>
      <c r="C211" s="14" t="str">
        <f>+'[1]CHEQUE-TRANSF ABRIL'!D210</f>
        <v>25906</v>
      </c>
      <c r="D211" s="15" t="str">
        <f>'[1]CHEQUE-TRANSF ABRIL'!C210</f>
        <v>PEDRO OTAÑO</v>
      </c>
      <c r="E211" s="14" t="str">
        <f>'[1]CHEQUE-TRANSF ABRIL'!M210</f>
        <v>PAGO CORRESPONDIENTE AL MES DE ABRIL 2022, A VIGILANTE CPN LA COLONIA EL CERCADO SAN JUAN.</v>
      </c>
      <c r="F211" s="16">
        <f>'[1]CHEQUE-TRANSF ABRIL'!F210</f>
        <v>0</v>
      </c>
      <c r="G211" s="17">
        <f>'[1]CHEQUE-TRANSF ABRIL'!L210</f>
        <v>5000</v>
      </c>
      <c r="H211" s="18">
        <f t="shared" si="3"/>
        <v>2929410.7300000046</v>
      </c>
    </row>
    <row r="212" spans="1:8" s="11" customFormat="1" ht="45" x14ac:dyDescent="0.2">
      <c r="A212" s="12"/>
      <c r="B212" s="13">
        <f>+'[1]CHEQUE-TRANSF ABRIL'!E211</f>
        <v>44680</v>
      </c>
      <c r="C212" s="14" t="str">
        <f>+'[1]CHEQUE-TRANSF ABRIL'!D211</f>
        <v>25907</v>
      </c>
      <c r="D212" s="15" t="str">
        <f>'[1]CHEQUE-TRANSF ABRIL'!C211</f>
        <v>PEDRO ANTONIO JIMENEZ</v>
      </c>
      <c r="E212" s="14" t="str">
        <f>'[1]CHEQUE-TRANSF ABRIL'!M211</f>
        <v>PAGO CORRESPONDIENTE AL MES DE ABRIL 2022, A VIGILANTE CPN LA COLONIA EL CERCADO SAN JUAN.</v>
      </c>
      <c r="F212" s="16">
        <f>'[1]CHEQUE-TRANSF ABRIL'!F211</f>
        <v>0</v>
      </c>
      <c r="G212" s="17">
        <f>'[1]CHEQUE-TRANSF ABRIL'!L211</f>
        <v>5000</v>
      </c>
      <c r="H212" s="18">
        <f t="shared" si="3"/>
        <v>2924410.7300000046</v>
      </c>
    </row>
    <row r="213" spans="1:8" s="11" customFormat="1" ht="45" x14ac:dyDescent="0.2">
      <c r="A213" s="12"/>
      <c r="B213" s="13">
        <f>+'[1]CHEQUE-TRANSF ABRIL'!E212</f>
        <v>44680</v>
      </c>
      <c r="C213" s="14" t="str">
        <f>+'[1]CHEQUE-TRANSF ABRIL'!D212</f>
        <v>25908</v>
      </c>
      <c r="D213" s="15" t="str">
        <f>'[1]CHEQUE-TRANSF ABRIL'!C212</f>
        <v>PEDRO PABLO SANTANA</v>
      </c>
      <c r="E213" s="14" t="str">
        <f>'[1]CHEQUE-TRANSF ABRIL'!M212</f>
        <v>PAGO CORRESPONDIENTE AL MES DE ABRIL 2022, A VIGILANTE CPN LOS PARCELEROS AZUA.</v>
      </c>
      <c r="F213" s="16">
        <f>'[1]CHEQUE-TRANSF ABRIL'!F212</f>
        <v>0</v>
      </c>
      <c r="G213" s="17">
        <f>'[1]CHEQUE-TRANSF ABRIL'!L212</f>
        <v>5000</v>
      </c>
      <c r="H213" s="18">
        <f t="shared" si="3"/>
        <v>2919410.7300000046</v>
      </c>
    </row>
    <row r="214" spans="1:8" s="11" customFormat="1" ht="45" x14ac:dyDescent="0.2">
      <c r="A214" s="12"/>
      <c r="B214" s="13">
        <f>+'[1]CHEQUE-TRANSF ABRIL'!E213</f>
        <v>44680</v>
      </c>
      <c r="C214" s="14" t="str">
        <f>+'[1]CHEQUE-TRANSF ABRIL'!D213</f>
        <v>25909</v>
      </c>
      <c r="D214" s="15" t="str">
        <f>'[1]CHEQUE-TRANSF ABRIL'!C213</f>
        <v>PEDRO ANTONIO MORILLO</v>
      </c>
      <c r="E214" s="14" t="str">
        <f>'[1]CHEQUE-TRANSF ABRIL'!M213</f>
        <v>PAGO CORRESPONDIENTE AL MES DE ABRIL 2022, A SEGURIDAD OFICINA REGIONAL SAN JUAN.</v>
      </c>
      <c r="F214" s="16">
        <f>'[1]CHEQUE-TRANSF ABRIL'!F213</f>
        <v>0</v>
      </c>
      <c r="G214" s="17">
        <f>'[1]CHEQUE-TRANSF ABRIL'!L213</f>
        <v>5500</v>
      </c>
      <c r="H214" s="18">
        <f t="shared" si="3"/>
        <v>2913910.7300000046</v>
      </c>
    </row>
    <row r="215" spans="1:8" s="11" customFormat="1" ht="45" x14ac:dyDescent="0.2">
      <c r="A215" s="12"/>
      <c r="B215" s="13">
        <f>+'[1]CHEQUE-TRANSF ABRIL'!E214</f>
        <v>44680</v>
      </c>
      <c r="C215" s="14" t="str">
        <f>+'[1]CHEQUE-TRANSF ABRIL'!D214</f>
        <v>25910</v>
      </c>
      <c r="D215" s="15" t="str">
        <f>'[1]CHEQUE-TRANSF ABRIL'!C214</f>
        <v>INOCENCIO MONTERO</v>
      </c>
      <c r="E215" s="14" t="str">
        <f>'[1]CHEQUE-TRANSF ABRIL'!M214</f>
        <v>PAGO CORRESPONDIENTE AL MES DE ABRIL 2022, A VIGILANTE CPN CORBANO NORTE  SAN JUAN.</v>
      </c>
      <c r="F215" s="16">
        <f>'[1]CHEQUE-TRANSF ABRIL'!F214</f>
        <v>0</v>
      </c>
      <c r="G215" s="17">
        <f>'[1]CHEQUE-TRANSF ABRIL'!L214</f>
        <v>5000</v>
      </c>
      <c r="H215" s="18">
        <f t="shared" si="3"/>
        <v>2908910.7300000046</v>
      </c>
    </row>
    <row r="216" spans="1:8" s="11" customFormat="1" ht="45" x14ac:dyDescent="0.2">
      <c r="A216" s="12"/>
      <c r="B216" s="13">
        <f>+'[1]CHEQUE-TRANSF ABRIL'!E215</f>
        <v>44680</v>
      </c>
      <c r="C216" s="14" t="str">
        <f>+'[1]CHEQUE-TRANSF ABRIL'!D215</f>
        <v>25911</v>
      </c>
      <c r="D216" s="15" t="str">
        <f>'[1]CHEQUE-TRANSF ABRIL'!C215</f>
        <v>OLIVER CABRERA</v>
      </c>
      <c r="E216" s="14" t="str">
        <f>'[1]CHEQUE-TRANSF ABRIL'!M215</f>
        <v>PAGO CORRESPONDIENTE AL MES DE ABRIL 2022, A VIGILANTE CPN LA FLORIDA   SAN JUAN.</v>
      </c>
      <c r="F216" s="16">
        <f>'[1]CHEQUE-TRANSF ABRIL'!F215</f>
        <v>0</v>
      </c>
      <c r="G216" s="17">
        <f>'[1]CHEQUE-TRANSF ABRIL'!L215</f>
        <v>5000</v>
      </c>
      <c r="H216" s="18">
        <f t="shared" si="3"/>
        <v>2903910.7300000046</v>
      </c>
    </row>
    <row r="217" spans="1:8" s="11" customFormat="1" ht="45" x14ac:dyDescent="0.2">
      <c r="A217" s="12"/>
      <c r="B217" s="13">
        <f>+'[1]CHEQUE-TRANSF ABRIL'!E216</f>
        <v>44680</v>
      </c>
      <c r="C217" s="14" t="str">
        <f>+'[1]CHEQUE-TRANSF ABRIL'!D216</f>
        <v>25912</v>
      </c>
      <c r="D217" s="15" t="str">
        <f>'[1]CHEQUE-TRANSF ABRIL'!C216</f>
        <v>RAFAELDANILO RODRIGUEZ</v>
      </c>
      <c r="E217" s="14" t="str">
        <f>'[1]CHEQUE-TRANSF ABRIL'!M216</f>
        <v>PAGO CORRESPONDIENTE AL MES DE ABRIL 2022, A VIGILANTE CPN HATILLO AZUA.</v>
      </c>
      <c r="F217" s="16">
        <f>'[1]CHEQUE-TRANSF ABRIL'!F216</f>
        <v>0</v>
      </c>
      <c r="G217" s="17">
        <f>'[1]CHEQUE-TRANSF ABRIL'!L216</f>
        <v>5000</v>
      </c>
      <c r="H217" s="18">
        <f t="shared" si="3"/>
        <v>2898910.7300000046</v>
      </c>
    </row>
    <row r="218" spans="1:8" s="11" customFormat="1" ht="45" x14ac:dyDescent="0.2">
      <c r="A218" s="12"/>
      <c r="B218" s="13">
        <f>+'[1]CHEQUE-TRANSF ABRIL'!E217</f>
        <v>44680</v>
      </c>
      <c r="C218" s="14" t="str">
        <f>+'[1]CHEQUE-TRANSF ABRIL'!D217</f>
        <v>25913</v>
      </c>
      <c r="D218" s="15" t="str">
        <f>'[1]CHEQUE-TRANSF ABRIL'!C217</f>
        <v>ROSILY MARIA PEREZ</v>
      </c>
      <c r="E218" s="14" t="str">
        <f>'[1]CHEQUE-TRANSF ABRIL'!M217</f>
        <v>PAGO CORRESPONDIENTE AL MES DE ABRIL 2022, A CONSERJE CPN MAJAGUAL AZUA.</v>
      </c>
      <c r="F218" s="16">
        <f>'[1]CHEQUE-TRANSF ABRIL'!F217</f>
        <v>0</v>
      </c>
      <c r="G218" s="17">
        <f>'[1]CHEQUE-TRANSF ABRIL'!L217</f>
        <v>5000</v>
      </c>
      <c r="H218" s="18">
        <f t="shared" si="3"/>
        <v>2893910.7300000046</v>
      </c>
    </row>
    <row r="219" spans="1:8" s="11" customFormat="1" ht="45" x14ac:dyDescent="0.2">
      <c r="A219" s="12"/>
      <c r="B219" s="13">
        <f>+'[1]CHEQUE-TRANSF ABRIL'!E218</f>
        <v>44680</v>
      </c>
      <c r="C219" s="14" t="str">
        <f>+'[1]CHEQUE-TRANSF ABRIL'!D218</f>
        <v>25914</v>
      </c>
      <c r="D219" s="15" t="str">
        <f>'[1]CHEQUE-TRANSF ABRIL'!C218</f>
        <v>ROMON BELTRE</v>
      </c>
      <c r="E219" s="14" t="str">
        <f>'[1]CHEQUE-TRANSF ABRIL'!M218</f>
        <v>PAGO CORRESPONDIENTE AL MES DE ABRIL 2022, A VIGILANTE CPN LA ESTANCIA SAN JUAN.</v>
      </c>
      <c r="F219" s="16">
        <f>'[1]CHEQUE-TRANSF ABRIL'!F218</f>
        <v>0</v>
      </c>
      <c r="G219" s="17">
        <f>'[1]CHEQUE-TRANSF ABRIL'!L218</f>
        <v>5000</v>
      </c>
      <c r="H219" s="18">
        <f t="shared" si="3"/>
        <v>2888910.7300000046</v>
      </c>
    </row>
    <row r="220" spans="1:8" s="11" customFormat="1" ht="45" x14ac:dyDescent="0.2">
      <c r="A220" s="12"/>
      <c r="B220" s="13">
        <f>+'[1]CHEQUE-TRANSF ABRIL'!E219</f>
        <v>44680</v>
      </c>
      <c r="C220" s="14" t="str">
        <f>+'[1]CHEQUE-TRANSF ABRIL'!D219</f>
        <v>25915</v>
      </c>
      <c r="D220" s="15" t="str">
        <f>'[1]CHEQUE-TRANSF ABRIL'!C219</f>
        <v>ROSSANDY YUCLEHINIA GERALDO</v>
      </c>
      <c r="E220" s="14" t="str">
        <f>'[1]CHEQUE-TRANSF ABRIL'!M219</f>
        <v>PAGO CORRESPONDIENTE AL MES DE ABRIL 2022, A CONSERJE CPN ANSONIA AZUA.</v>
      </c>
      <c r="F220" s="16">
        <f>'[1]CHEQUE-TRANSF ABRIL'!F219</f>
        <v>0</v>
      </c>
      <c r="G220" s="17">
        <f>'[1]CHEQUE-TRANSF ABRIL'!L219</f>
        <v>5000</v>
      </c>
      <c r="H220" s="18">
        <f t="shared" si="3"/>
        <v>2883910.7300000046</v>
      </c>
    </row>
    <row r="221" spans="1:8" s="11" customFormat="1" ht="45" x14ac:dyDescent="0.2">
      <c r="A221" s="12"/>
      <c r="B221" s="13">
        <f>+'[1]CHEQUE-TRANSF ABRIL'!E220</f>
        <v>44680</v>
      </c>
      <c r="C221" s="14" t="str">
        <f>+'[1]CHEQUE-TRANSF ABRIL'!D220</f>
        <v>25916</v>
      </c>
      <c r="D221" s="15" t="str">
        <f>'[1]CHEQUE-TRANSF ABRIL'!C220</f>
        <v>ROSENDO BELTRE</v>
      </c>
      <c r="E221" s="14" t="str">
        <f>'[1]CHEQUE-TRANSF ABRIL'!M220</f>
        <v>PAGO CORRESPONDIENTE AL MES DE ABRIL 2022, A VIGILANTE GERENCIA DE AREA I AZUA</v>
      </c>
      <c r="F221" s="16">
        <f>'[1]CHEQUE-TRANSF ABRIL'!F220</f>
        <v>0</v>
      </c>
      <c r="G221" s="17">
        <f>'[1]CHEQUE-TRANSF ABRIL'!L220</f>
        <v>5000</v>
      </c>
      <c r="H221" s="18">
        <f t="shared" si="3"/>
        <v>2878910.7300000046</v>
      </c>
    </row>
    <row r="222" spans="1:8" s="11" customFormat="1" ht="45" x14ac:dyDescent="0.2">
      <c r="A222" s="12"/>
      <c r="B222" s="13">
        <f>+'[1]CHEQUE-TRANSF ABRIL'!E221</f>
        <v>44680</v>
      </c>
      <c r="C222" s="14" t="str">
        <f>+'[1]CHEQUE-TRANSF ABRIL'!D221</f>
        <v>25917</v>
      </c>
      <c r="D222" s="15" t="str">
        <f>'[1]CHEQUE-TRANSF ABRIL'!C221</f>
        <v>ROSA ERMINIA DE LEON</v>
      </c>
      <c r="E222" s="14" t="str">
        <f>'[1]CHEQUE-TRANSF ABRIL'!M221</f>
        <v>PAGO CORRESPONDIENTE AL MES DE ABRIL 2022, A CONSERJE CPN LOS NEGROS AZUA.</v>
      </c>
      <c r="F222" s="16">
        <f>'[1]CHEQUE-TRANSF ABRIL'!F221</f>
        <v>0</v>
      </c>
      <c r="G222" s="17">
        <f>'[1]CHEQUE-TRANSF ABRIL'!L221</f>
        <v>5000</v>
      </c>
      <c r="H222" s="18">
        <f t="shared" si="3"/>
        <v>2873910.7300000046</v>
      </c>
    </row>
    <row r="223" spans="1:8" s="11" customFormat="1" ht="45" x14ac:dyDescent="0.2">
      <c r="A223" s="12"/>
      <c r="B223" s="13">
        <f>+'[1]CHEQUE-TRANSF ABRIL'!E222</f>
        <v>44680</v>
      </c>
      <c r="C223" s="14" t="str">
        <f>+'[1]CHEQUE-TRANSF ABRIL'!D222</f>
        <v>25918</v>
      </c>
      <c r="D223" s="15" t="str">
        <f>'[1]CHEQUE-TRANSF ABRIL'!C222</f>
        <v>RUPERTO MORILLO</v>
      </c>
      <c r="E223" s="14" t="str">
        <f>'[1]CHEQUE-TRANSF ABRIL'!M222</f>
        <v>PAGO CORRESPONDIENTE AL MES DE ABRIL 2022, A VIGILANTE JORGILLO SAN JUAN.</v>
      </c>
      <c r="F223" s="16">
        <f>'[1]CHEQUE-TRANSF ABRIL'!F222</f>
        <v>0</v>
      </c>
      <c r="G223" s="17">
        <f>'[1]CHEQUE-TRANSF ABRIL'!L222</f>
        <v>5000</v>
      </c>
      <c r="H223" s="18">
        <f t="shared" si="3"/>
        <v>2868910.7300000046</v>
      </c>
    </row>
    <row r="224" spans="1:8" s="11" customFormat="1" ht="45" x14ac:dyDescent="0.2">
      <c r="A224" s="12"/>
      <c r="B224" s="13">
        <f>+'[1]CHEQUE-TRANSF ABRIL'!E223</f>
        <v>44680</v>
      </c>
      <c r="C224" s="14" t="str">
        <f>+'[1]CHEQUE-TRANSF ABRIL'!D223</f>
        <v>25919</v>
      </c>
      <c r="D224" s="15" t="str">
        <f>'[1]CHEQUE-TRANSF ABRIL'!C223</f>
        <v>RUDDY DE OLEO</v>
      </c>
      <c r="E224" s="14" t="str">
        <f>'[1]CHEQUE-TRANSF ABRIL'!M223</f>
        <v>PAGO CORRESPONDIENTE AL MES DE ABRIL 2022, A VIGILANTE LA NAVAJA  SAN JUAN.</v>
      </c>
      <c r="F224" s="16">
        <f>'[1]CHEQUE-TRANSF ABRIL'!F223</f>
        <v>0</v>
      </c>
      <c r="G224" s="17">
        <f>'[1]CHEQUE-TRANSF ABRIL'!L223</f>
        <v>5000</v>
      </c>
      <c r="H224" s="18">
        <f t="shared" si="3"/>
        <v>2863910.7300000046</v>
      </c>
    </row>
    <row r="225" spans="1:8" s="11" customFormat="1" ht="45" x14ac:dyDescent="0.2">
      <c r="A225" s="12"/>
      <c r="B225" s="13">
        <f>+'[1]CHEQUE-TRANSF ABRIL'!E224</f>
        <v>44680</v>
      </c>
      <c r="C225" s="14" t="str">
        <f>+'[1]CHEQUE-TRANSF ABRIL'!D224</f>
        <v>25920</v>
      </c>
      <c r="D225" s="15" t="str">
        <f>'[1]CHEQUE-TRANSF ABRIL'!C224</f>
        <v>VICTORIA RODRIGUEZ</v>
      </c>
      <c r="E225" s="14" t="str">
        <f>'[1]CHEQUE-TRANSF ABRIL'!M224</f>
        <v>PAGO CORRESPONDIENTE AL MES DE ABRIL 2022, A CONSERJE LA NAVAJA  SAN JUAN.</v>
      </c>
      <c r="F225" s="16">
        <f>'[1]CHEQUE-TRANSF ABRIL'!F224</f>
        <v>0</v>
      </c>
      <c r="G225" s="17">
        <f>'[1]CHEQUE-TRANSF ABRIL'!L224</f>
        <v>5000</v>
      </c>
      <c r="H225" s="18">
        <f t="shared" si="3"/>
        <v>2858910.7300000046</v>
      </c>
    </row>
    <row r="226" spans="1:8" s="11" customFormat="1" ht="45" x14ac:dyDescent="0.2">
      <c r="A226" s="12"/>
      <c r="B226" s="13">
        <f>+'[1]CHEQUE-TRANSF ABRIL'!E225</f>
        <v>44680</v>
      </c>
      <c r="C226" s="14" t="str">
        <f>+'[1]CHEQUE-TRANSF ABRIL'!D225</f>
        <v>25921</v>
      </c>
      <c r="D226" s="15" t="str">
        <f>'[1]CHEQUE-TRANSF ABRIL'!C225</f>
        <v>MARCIANO SANCHEZ</v>
      </c>
      <c r="E226" s="14" t="str">
        <f>'[1]CHEQUE-TRANSF ABRIL'!M225</f>
        <v>PAGO CORRESPONDIENTE AL MES DE ABRIL 2022, A CONSERJE VILLA LIBERACION SAN JUAN.</v>
      </c>
      <c r="F226" s="16">
        <f>'[1]CHEQUE-TRANSF ABRIL'!F225</f>
        <v>0</v>
      </c>
      <c r="G226" s="17">
        <f>'[1]CHEQUE-TRANSF ABRIL'!L225</f>
        <v>5000</v>
      </c>
      <c r="H226" s="18">
        <f t="shared" si="3"/>
        <v>2853910.7300000046</v>
      </c>
    </row>
    <row r="227" spans="1:8" s="11" customFormat="1" ht="45" x14ac:dyDescent="0.2">
      <c r="A227" s="12"/>
      <c r="B227" s="13">
        <f>+'[1]CHEQUE-TRANSF ABRIL'!E226</f>
        <v>44680</v>
      </c>
      <c r="C227" s="14" t="str">
        <f>+'[1]CHEQUE-TRANSF ABRIL'!D226</f>
        <v>25922</v>
      </c>
      <c r="D227" s="15" t="str">
        <f>'[1]CHEQUE-TRANSF ABRIL'!C226</f>
        <v>MARIA BELTRE</v>
      </c>
      <c r="E227" s="14" t="str">
        <f>'[1]CHEQUE-TRANSF ABRIL'!M226</f>
        <v>PAGO CORRESPONDIENTE AL MES DE ABRIL 2022, A CONSERJE CPN FINCA 6 AZUA.</v>
      </c>
      <c r="F227" s="16">
        <f>'[1]CHEQUE-TRANSF ABRIL'!F226</f>
        <v>0</v>
      </c>
      <c r="G227" s="17">
        <f>'[1]CHEQUE-TRANSF ABRIL'!L226</f>
        <v>5000</v>
      </c>
      <c r="H227" s="18">
        <f t="shared" si="3"/>
        <v>2848910.7300000046</v>
      </c>
    </row>
    <row r="228" spans="1:8" s="11" customFormat="1" ht="45" x14ac:dyDescent="0.2">
      <c r="A228" s="12"/>
      <c r="B228" s="13">
        <f>+'[1]CHEQUE-TRANSF ABRIL'!E227</f>
        <v>44680</v>
      </c>
      <c r="C228" s="14" t="str">
        <f>+'[1]CHEQUE-TRANSF ABRIL'!D227</f>
        <v>25923</v>
      </c>
      <c r="D228" s="15" t="str">
        <f>'[1]CHEQUE-TRANSF ABRIL'!C227</f>
        <v>MANUEL ANTONIO MENDEZ</v>
      </c>
      <c r="E228" s="14" t="str">
        <f>'[1]CHEQUE-TRANSF ABRIL'!M227</f>
        <v>PAGO CORRESPONDIENTE AL MES DE ABRIL 2022, A VIGILANTE LAS YAYASII AZUA .</v>
      </c>
      <c r="F228" s="16">
        <f>'[1]CHEQUE-TRANSF ABRIL'!F227</f>
        <v>0</v>
      </c>
      <c r="G228" s="17">
        <f>'[1]CHEQUE-TRANSF ABRIL'!L227</f>
        <v>5000</v>
      </c>
      <c r="H228" s="18">
        <f t="shared" si="3"/>
        <v>2843910.7300000046</v>
      </c>
    </row>
    <row r="229" spans="1:8" s="11" customFormat="1" ht="60" x14ac:dyDescent="0.2">
      <c r="A229" s="12"/>
      <c r="B229" s="13">
        <f>+'[1]CHEQUE-TRANSF ABRIL'!E228</f>
        <v>44680</v>
      </c>
      <c r="C229" s="14" t="str">
        <f>+'[1]CHEQUE-TRANSF ABRIL'!D228</f>
        <v>25924</v>
      </c>
      <c r="D229" s="15" t="str">
        <f>'[1]CHEQUE-TRANSF ABRIL'!C228</f>
        <v>MANUEL CRISTOBAL CASTRO</v>
      </c>
      <c r="E229" s="14" t="str">
        <f>'[1]CHEQUE-TRANSF ABRIL'!M228</f>
        <v>PAGO CORRESPONDIENTE AL MES DE ABRIL 2022, A SUPERVISOR DE MALARIA OFICINA REGIONAL DE SAN JUAN.</v>
      </c>
      <c r="F229" s="16">
        <f>'[1]CHEQUE-TRANSF ABRIL'!F228</f>
        <v>0</v>
      </c>
      <c r="G229" s="17">
        <f>'[1]CHEQUE-TRANSF ABRIL'!L228</f>
        <v>4500</v>
      </c>
      <c r="H229" s="18">
        <f t="shared" si="3"/>
        <v>2839410.7300000046</v>
      </c>
    </row>
    <row r="230" spans="1:8" s="11" customFormat="1" ht="45" x14ac:dyDescent="0.2">
      <c r="A230" s="12"/>
      <c r="B230" s="13">
        <f>+'[1]CHEQUE-TRANSF ABRIL'!E229</f>
        <v>44680</v>
      </c>
      <c r="C230" s="14" t="str">
        <f>+'[1]CHEQUE-TRANSF ABRIL'!D229</f>
        <v>25925</v>
      </c>
      <c r="D230" s="15" t="str">
        <f>'[1]CHEQUE-TRANSF ABRIL'!C229</f>
        <v>MERCEDITA CESPEDES</v>
      </c>
      <c r="E230" s="14" t="str">
        <f>'[1]CHEQUE-TRANSF ABRIL'!M229</f>
        <v>PAGO CORRESPONDIENTE AL MES DE ABRIL 2022, A CONSERJE CPN LOS GANADERO SZUA.</v>
      </c>
      <c r="F230" s="16">
        <f>'[1]CHEQUE-TRANSF ABRIL'!F229</f>
        <v>0</v>
      </c>
      <c r="G230" s="17">
        <f>'[1]CHEQUE-TRANSF ABRIL'!L229</f>
        <v>5000</v>
      </c>
      <c r="H230" s="18">
        <f t="shared" si="3"/>
        <v>2834410.7300000046</v>
      </c>
    </row>
    <row r="231" spans="1:8" s="11" customFormat="1" ht="45" x14ac:dyDescent="0.2">
      <c r="A231" s="12"/>
      <c r="B231" s="13">
        <f>+'[1]CHEQUE-TRANSF ABRIL'!E230</f>
        <v>44680</v>
      </c>
      <c r="C231" s="14" t="str">
        <f>+'[1]CHEQUE-TRANSF ABRIL'!D230</f>
        <v>25926</v>
      </c>
      <c r="D231" s="15" t="str">
        <f>'[1]CHEQUE-TRANSF ABRIL'!C230</f>
        <v>MILAGRO FERNELE DE LA ROSA</v>
      </c>
      <c r="E231" s="14" t="str">
        <f>'[1]CHEQUE-TRANSF ABRIL'!M230</f>
        <v>PAGO CORRESPONDIENTE AL MES DE ABRIL 2022, A VIGILANTE CPN LA GALLERA ELIAS PIÑA..</v>
      </c>
      <c r="F231" s="16">
        <f>'[1]CHEQUE-TRANSF ABRIL'!F230</f>
        <v>0</v>
      </c>
      <c r="G231" s="17">
        <f>'[1]CHEQUE-TRANSF ABRIL'!L230</f>
        <v>10000</v>
      </c>
      <c r="H231" s="18">
        <f t="shared" si="3"/>
        <v>2824410.7300000046</v>
      </c>
    </row>
    <row r="232" spans="1:8" s="11" customFormat="1" ht="45" x14ac:dyDescent="0.2">
      <c r="A232" s="12"/>
      <c r="B232" s="13">
        <f>+'[1]CHEQUE-TRANSF ABRIL'!E231</f>
        <v>44680</v>
      </c>
      <c r="C232" s="14" t="str">
        <f>+'[1]CHEQUE-TRANSF ABRIL'!D231</f>
        <v>25927</v>
      </c>
      <c r="D232" s="15" t="str">
        <f>'[1]CHEQUE-TRANSF ABRIL'!C231</f>
        <v>SANTA ROSSO</v>
      </c>
      <c r="E232" s="14" t="str">
        <f>'[1]CHEQUE-TRANSF ABRIL'!M231</f>
        <v>PAGO CORRESPONDIENTE AL MES DE ABRIL 2022, A CONSERJE CPN VILLARPANDO AZUA.</v>
      </c>
      <c r="F232" s="16">
        <f>'[1]CHEQUE-TRANSF ABRIL'!F231</f>
        <v>0</v>
      </c>
      <c r="G232" s="17">
        <f>'[1]CHEQUE-TRANSF ABRIL'!L231</f>
        <v>5000</v>
      </c>
      <c r="H232" s="18">
        <f t="shared" si="3"/>
        <v>2819410.7300000046</v>
      </c>
    </row>
    <row r="233" spans="1:8" s="11" customFormat="1" ht="45" x14ac:dyDescent="0.2">
      <c r="A233" s="12"/>
      <c r="B233" s="13">
        <f>+'[1]CHEQUE-TRANSF ABRIL'!E232</f>
        <v>44680</v>
      </c>
      <c r="C233" s="14" t="str">
        <f>+'[1]CHEQUE-TRANSF ABRIL'!D232</f>
        <v>25928</v>
      </c>
      <c r="D233" s="15" t="str">
        <f>'[1]CHEQUE-TRANSF ABRIL'!C232</f>
        <v>YOSANDI FELIZ</v>
      </c>
      <c r="E233" s="14" t="str">
        <f>'[1]CHEQUE-TRANSF ABRIL'!M232</f>
        <v>PAGO CORRESPONDIENTE AL MES DE ABRIL 2022, A VIGILANTE CPN FINCA 6 AZUA.</v>
      </c>
      <c r="F233" s="16">
        <f>'[1]CHEQUE-TRANSF ABRIL'!F232</f>
        <v>0</v>
      </c>
      <c r="G233" s="17">
        <f>'[1]CHEQUE-TRANSF ABRIL'!L232</f>
        <v>5000</v>
      </c>
      <c r="H233" s="18">
        <f t="shared" si="3"/>
        <v>2814410.7300000046</v>
      </c>
    </row>
    <row r="234" spans="1:8" s="11" customFormat="1" ht="45" x14ac:dyDescent="0.2">
      <c r="A234" s="12"/>
      <c r="B234" s="13">
        <f>+'[1]CHEQUE-TRANSF ABRIL'!E233</f>
        <v>44680</v>
      </c>
      <c r="C234" s="14" t="str">
        <f>+'[1]CHEQUE-TRANSF ABRIL'!D233</f>
        <v>25929</v>
      </c>
      <c r="D234" s="15" t="str">
        <f>'[1]CHEQUE-TRANSF ABRIL'!C233</f>
        <v>VENECIA MEDINA</v>
      </c>
      <c r="E234" s="14" t="str">
        <f>'[1]CHEQUE-TRANSF ABRIL'!M233</f>
        <v>PAGO CORRESPONDIENTE AL MES DE ABRIL 2022, A CONSERJE CPN SABANA LARGA ELIAS PIÑA.</v>
      </c>
      <c r="F234" s="16">
        <f>'[1]CHEQUE-TRANSF ABRIL'!F233</f>
        <v>0</v>
      </c>
      <c r="G234" s="17">
        <f>'[1]CHEQUE-TRANSF ABRIL'!L233</f>
        <v>10000</v>
      </c>
      <c r="H234" s="18">
        <f t="shared" si="3"/>
        <v>2804410.7300000046</v>
      </c>
    </row>
    <row r="235" spans="1:8" s="11" customFormat="1" ht="60" x14ac:dyDescent="0.2">
      <c r="A235" s="12"/>
      <c r="B235" s="13">
        <f>+'[1]CHEQUE-TRANSF ABRIL'!E234</f>
        <v>44680</v>
      </c>
      <c r="C235" s="14" t="str">
        <f>+'[1]CHEQUE-TRANSF ABRIL'!D234</f>
        <v>25930</v>
      </c>
      <c r="D235" s="15" t="str">
        <f>'[1]CHEQUE-TRANSF ABRIL'!C234</f>
        <v>VICTOR MANUEL PEREZ</v>
      </c>
      <c r="E235" s="14" t="str">
        <f>'[1]CHEQUE-TRANSF ABRIL'!M234</f>
        <v>PAGO CORRESPONDIENTE AL MES DE ABRIL 2022, A ENC. DEL PROYECTOR. SALUD MENTAL CENTRO DIAGNOSTICO SAN JUAN.</v>
      </c>
      <c r="F235" s="16">
        <f>'[1]CHEQUE-TRANSF ABRIL'!F234</f>
        <v>0</v>
      </c>
      <c r="G235" s="17">
        <f>'[1]CHEQUE-TRANSF ABRIL'!L234</f>
        <v>30000</v>
      </c>
      <c r="H235" s="18">
        <f t="shared" si="3"/>
        <v>2774410.7300000046</v>
      </c>
    </row>
    <row r="236" spans="1:8" s="11" customFormat="1" ht="75" x14ac:dyDescent="0.2">
      <c r="A236" s="12"/>
      <c r="B236" s="13">
        <f>+'[1]CHEQUE-TRANSF ABRIL'!E235</f>
        <v>44680</v>
      </c>
      <c r="C236" s="14" t="str">
        <f>+'[1]CHEQUE-TRANSF ABRIL'!D235</f>
        <v>25931</v>
      </c>
      <c r="D236" s="15" t="str">
        <f>'[1]CHEQUE-TRANSF ABRIL'!C235</f>
        <v>ALAILA DE JESUS DE LA ROSA</v>
      </c>
      <c r="E236" s="14" t="str">
        <f>'[1]CHEQUE-TRANSF ABRIL'!M235</f>
        <v>PAGO 15 DIAS DE TRABAJO REALIZADO DIGITANDO HISTORIALES CLINICOS A DIGITADORA GERENCIA DE AREA II SAN JUAN.</v>
      </c>
      <c r="F236" s="16">
        <f>'[1]CHEQUE-TRANSF ABRIL'!F235</f>
        <v>0</v>
      </c>
      <c r="G236" s="17">
        <f>'[1]CHEQUE-TRANSF ABRIL'!L235</f>
        <v>3000</v>
      </c>
      <c r="H236" s="18">
        <f t="shared" si="3"/>
        <v>2771410.7300000046</v>
      </c>
    </row>
    <row r="237" spans="1:8" s="11" customFormat="1" ht="75" x14ac:dyDescent="0.2">
      <c r="A237" s="12"/>
      <c r="B237" s="13">
        <f>+'[1]CHEQUE-TRANSF ABRIL'!E236</f>
        <v>44680</v>
      </c>
      <c r="C237" s="14" t="str">
        <f>+'[1]CHEQUE-TRANSF ABRIL'!D236</f>
        <v>25932</v>
      </c>
      <c r="D237" s="15" t="str">
        <f>'[1]CHEQUE-TRANSF ABRIL'!C236</f>
        <v>ALLAN ENMANUEL OLMEDO</v>
      </c>
      <c r="E237" s="14" t="str">
        <f>'[1]CHEQUE-TRANSF ABRIL'!M236</f>
        <v>PAGO 15 DIAS DE TRABAJO REALIZADO DIGITANDO HISTORIALES CLINICOS A DIGITADORA GERENCIA DE AREA I AZUA.</v>
      </c>
      <c r="F237" s="16">
        <f>'[1]CHEQUE-TRANSF ABRIL'!F236</f>
        <v>0</v>
      </c>
      <c r="G237" s="17">
        <f>'[1]CHEQUE-TRANSF ABRIL'!L236</f>
        <v>3000</v>
      </c>
      <c r="H237" s="18">
        <f t="shared" si="3"/>
        <v>2768410.7300000046</v>
      </c>
    </row>
    <row r="238" spans="1:8" s="11" customFormat="1" ht="75" x14ac:dyDescent="0.2">
      <c r="A238" s="12"/>
      <c r="B238" s="13">
        <f>+'[1]CHEQUE-TRANSF ABRIL'!E237</f>
        <v>44680</v>
      </c>
      <c r="C238" s="14" t="str">
        <f>+'[1]CHEQUE-TRANSF ABRIL'!D237</f>
        <v>25933</v>
      </c>
      <c r="D238" s="15" t="str">
        <f>'[1]CHEQUE-TRANSF ABRIL'!C237</f>
        <v>ALEXANDER OGANDO</v>
      </c>
      <c r="E238" s="14" t="str">
        <f>'[1]CHEQUE-TRANSF ABRIL'!M237</f>
        <v>PAGO 15 DIAS DE TRABAJO REALIZADO DIGITANDO HISTORIALES CLINICOS A DIGITADORA GERENCIA DE AREA II SAN JUAN.</v>
      </c>
      <c r="F238" s="16">
        <f>'[1]CHEQUE-TRANSF ABRIL'!F237</f>
        <v>0</v>
      </c>
      <c r="G238" s="17">
        <f>'[1]CHEQUE-TRANSF ABRIL'!L237</f>
        <v>3000</v>
      </c>
      <c r="H238" s="18">
        <f t="shared" si="3"/>
        <v>2765410.7300000046</v>
      </c>
    </row>
    <row r="239" spans="1:8" s="11" customFormat="1" ht="75" x14ac:dyDescent="0.2">
      <c r="A239" s="12"/>
      <c r="B239" s="13">
        <f>+'[1]CHEQUE-TRANSF ABRIL'!E238</f>
        <v>44680</v>
      </c>
      <c r="C239" s="14" t="str">
        <f>+'[1]CHEQUE-TRANSF ABRIL'!D238</f>
        <v>25934</v>
      </c>
      <c r="D239" s="15" t="str">
        <f>'[1]CHEQUE-TRANSF ABRIL'!C238</f>
        <v>BRAYAN DIAZ</v>
      </c>
      <c r="E239" s="14" t="str">
        <f>'[1]CHEQUE-TRANSF ABRIL'!M238</f>
        <v>PAGO 15 DIAS DE TRABAJO REALIZADO DIGITANDO HISTORIALES CLINICOS A DIGITADORA GERENCIA DE AREA II SAN JUAN.</v>
      </c>
      <c r="F239" s="16">
        <f>'[1]CHEQUE-TRANSF ABRIL'!F238</f>
        <v>0</v>
      </c>
      <c r="G239" s="17">
        <f>'[1]CHEQUE-TRANSF ABRIL'!L238</f>
        <v>3000</v>
      </c>
      <c r="H239" s="18">
        <f t="shared" si="3"/>
        <v>2762410.7300000046</v>
      </c>
    </row>
    <row r="240" spans="1:8" s="11" customFormat="1" ht="60" x14ac:dyDescent="0.2">
      <c r="A240" s="12"/>
      <c r="B240" s="13">
        <f>+'[1]CHEQUE-TRANSF ABRIL'!E239</f>
        <v>44680</v>
      </c>
      <c r="C240" s="14" t="str">
        <f>+'[1]CHEQUE-TRANSF ABRIL'!D239</f>
        <v>25935</v>
      </c>
      <c r="D240" s="15" t="str">
        <f>'[1]CHEQUE-TRANSF ABRIL'!C239</f>
        <v>DAIBELYN PIMENTEL.</v>
      </c>
      <c r="E240" s="14" t="str">
        <f>'[1]CHEQUE-TRANSF ABRIL'!M239</f>
        <v>PAGO TRABAJO REALIZADO DIGITANDO HISTORIALES CLINICOS, A DIGITADOR GERENCIA DE AREA III ELIAS PIÑA.</v>
      </c>
      <c r="F240" s="16">
        <f>'[1]CHEQUE-TRANSF ABRIL'!F239</f>
        <v>0</v>
      </c>
      <c r="G240" s="17">
        <f>'[1]CHEQUE-TRANSF ABRIL'!L239</f>
        <v>3000</v>
      </c>
      <c r="H240" s="18">
        <f t="shared" si="3"/>
        <v>2759410.7300000046</v>
      </c>
    </row>
    <row r="241" spans="1:8" s="11" customFormat="1" ht="75" x14ac:dyDescent="0.2">
      <c r="A241" s="12"/>
      <c r="B241" s="13">
        <f>+'[1]CHEQUE-TRANSF ABRIL'!E240</f>
        <v>44680</v>
      </c>
      <c r="C241" s="14" t="str">
        <f>+'[1]CHEQUE-TRANSF ABRIL'!D240</f>
        <v>25936</v>
      </c>
      <c r="D241" s="15" t="str">
        <f>'[1]CHEQUE-TRANSF ABRIL'!C240</f>
        <v>EVELIN GUEVARA</v>
      </c>
      <c r="E241" s="14" t="str">
        <f>'[1]CHEQUE-TRANSF ABRIL'!M240</f>
        <v>PAGO 15 DIAS DE TRABAJO REALIZADO DIGITANDO HISTORIALES CLINICOS A DIGITADORA GERENCIA DE AREA II SAN JUAN.</v>
      </c>
      <c r="F241" s="16">
        <f>'[1]CHEQUE-TRANSF ABRIL'!F240</f>
        <v>0</v>
      </c>
      <c r="G241" s="17">
        <f>'[1]CHEQUE-TRANSF ABRIL'!L240</f>
        <v>3000</v>
      </c>
      <c r="H241" s="18">
        <f t="shared" ref="H241:H268" si="4">+H240+F241-G241</f>
        <v>2756410.7300000046</v>
      </c>
    </row>
    <row r="242" spans="1:8" s="11" customFormat="1" ht="75" x14ac:dyDescent="0.2">
      <c r="A242" s="12"/>
      <c r="B242" s="13">
        <f>+'[1]CHEQUE-TRANSF ABRIL'!E241</f>
        <v>44680</v>
      </c>
      <c r="C242" s="14" t="str">
        <f>+'[1]CHEQUE-TRANSF ABRIL'!D241</f>
        <v>25937</v>
      </c>
      <c r="D242" s="15" t="str">
        <f>'[1]CHEQUE-TRANSF ABRIL'!C241</f>
        <v>EDRA KARLA DE LA CRUZ</v>
      </c>
      <c r="E242" s="14" t="str">
        <f>'[1]CHEQUE-TRANSF ABRIL'!M241</f>
        <v>PAGO 15 DIAS DE TRABAJO REALIZADO DIGITANDO HISTORIALES CLINICOS A DIGITADORA GERENCIA DE AREA I AZUA.</v>
      </c>
      <c r="F242" s="16">
        <f>'[1]CHEQUE-TRANSF ABRIL'!F241</f>
        <v>0</v>
      </c>
      <c r="G242" s="17">
        <f>'[1]CHEQUE-TRANSF ABRIL'!L241</f>
        <v>3000</v>
      </c>
      <c r="H242" s="18">
        <f t="shared" si="4"/>
        <v>2753410.7300000046</v>
      </c>
    </row>
    <row r="243" spans="1:8" s="11" customFormat="1" ht="75" x14ac:dyDescent="0.2">
      <c r="A243" s="12"/>
      <c r="B243" s="13">
        <f>+'[1]CHEQUE-TRANSF ABRIL'!E242</f>
        <v>44680</v>
      </c>
      <c r="C243" s="14" t="str">
        <f>+'[1]CHEQUE-TRANSF ABRIL'!D242</f>
        <v>25938</v>
      </c>
      <c r="D243" s="15" t="str">
        <f>'[1]CHEQUE-TRANSF ABRIL'!C242</f>
        <v>ELMIS ANAITZEL CARJAVJAR</v>
      </c>
      <c r="E243" s="14" t="str">
        <f>'[1]CHEQUE-TRANSF ABRIL'!M242</f>
        <v>PAGO 15 DIAS DE TRABAJO REALIZADO DIGITANDO HISTORIALES CLINICOS A DIGITADORA GERENCIA DE AREA I AZUA.</v>
      </c>
      <c r="F243" s="16">
        <f>'[1]CHEQUE-TRANSF ABRIL'!F242</f>
        <v>0</v>
      </c>
      <c r="G243" s="17">
        <f>'[1]CHEQUE-TRANSF ABRIL'!L242</f>
        <v>3000</v>
      </c>
      <c r="H243" s="18">
        <f t="shared" si="4"/>
        <v>2750410.7300000046</v>
      </c>
    </row>
    <row r="244" spans="1:8" s="11" customFormat="1" ht="75" x14ac:dyDescent="0.2">
      <c r="A244" s="12"/>
      <c r="B244" s="13">
        <f>+'[1]CHEQUE-TRANSF ABRIL'!E243</f>
        <v>44680</v>
      </c>
      <c r="C244" s="14" t="str">
        <f>+'[1]CHEQUE-TRANSF ABRIL'!D243</f>
        <v>25939</v>
      </c>
      <c r="D244" s="15" t="str">
        <f>'[1]CHEQUE-TRANSF ABRIL'!C243</f>
        <v>ISACAR VALDEZ</v>
      </c>
      <c r="E244" s="14" t="str">
        <f>'[1]CHEQUE-TRANSF ABRIL'!M243</f>
        <v>PAGO 15 DIAS DE TRABAJO REALIZADO DIGITANDO HISTORIALES CLINICOS A DIGITADORA GERENCIA DE AREA II SAN JUAN.</v>
      </c>
      <c r="F244" s="16">
        <f>'[1]CHEQUE-TRANSF ABRIL'!F243</f>
        <v>0</v>
      </c>
      <c r="G244" s="17">
        <f>'[1]CHEQUE-TRANSF ABRIL'!L243</f>
        <v>3000</v>
      </c>
      <c r="H244" s="18">
        <f t="shared" si="4"/>
        <v>2747410.7300000046</v>
      </c>
    </row>
    <row r="245" spans="1:8" s="11" customFormat="1" ht="75" x14ac:dyDescent="0.2">
      <c r="A245" s="12"/>
      <c r="B245" s="13">
        <f>+'[1]CHEQUE-TRANSF ABRIL'!E244</f>
        <v>44680</v>
      </c>
      <c r="C245" s="14" t="str">
        <f>+'[1]CHEQUE-TRANSF ABRIL'!D244</f>
        <v>25940</v>
      </c>
      <c r="D245" s="15" t="str">
        <f>'[1]CHEQUE-TRANSF ABRIL'!C244</f>
        <v>JHON ANDERSON CARVAJAR</v>
      </c>
      <c r="E245" s="14" t="str">
        <f>'[1]CHEQUE-TRANSF ABRIL'!M244</f>
        <v>PAGO 15 DIAS DE TRABAJO REALIZADO DIGITANDO HISTORIALES CLINICOS A DIGITADORA GERENCIA DE AREA II SAN JUAN.</v>
      </c>
      <c r="F245" s="16">
        <f>'[1]CHEQUE-TRANSF ABRIL'!F244</f>
        <v>0</v>
      </c>
      <c r="G245" s="17">
        <f>'[1]CHEQUE-TRANSF ABRIL'!L244</f>
        <v>3000</v>
      </c>
      <c r="H245" s="18">
        <f t="shared" si="4"/>
        <v>2744410.7300000046</v>
      </c>
    </row>
    <row r="246" spans="1:8" s="11" customFormat="1" ht="75" x14ac:dyDescent="0.2">
      <c r="A246" s="12"/>
      <c r="B246" s="13">
        <f>+'[1]CHEQUE-TRANSF ABRIL'!E245</f>
        <v>44680</v>
      </c>
      <c r="C246" s="14" t="str">
        <f>+'[1]CHEQUE-TRANSF ABRIL'!D245</f>
        <v>25941</v>
      </c>
      <c r="D246" s="15" t="str">
        <f>'[1]CHEQUE-TRANSF ABRIL'!C245</f>
        <v>JCIFER FELIPE JIMENEZ</v>
      </c>
      <c r="E246" s="14" t="str">
        <f>'[1]CHEQUE-TRANSF ABRIL'!M245</f>
        <v>PAGO 15 DIAS DE TRABAJO REALIZADO DIGITANDO HISTORIALES CLINICOS A DIGITADORA GERENCIA DE AREA II SAN JUAN.</v>
      </c>
      <c r="F246" s="16">
        <f>'[1]CHEQUE-TRANSF ABRIL'!F245</f>
        <v>0</v>
      </c>
      <c r="G246" s="17">
        <f>'[1]CHEQUE-TRANSF ABRIL'!L245</f>
        <v>3000</v>
      </c>
      <c r="H246" s="18">
        <f t="shared" si="4"/>
        <v>2741410.7300000046</v>
      </c>
    </row>
    <row r="247" spans="1:8" s="11" customFormat="1" ht="75" x14ac:dyDescent="0.2">
      <c r="A247" s="12"/>
      <c r="B247" s="13">
        <f>+'[1]CHEQUE-TRANSF ABRIL'!E246</f>
        <v>44680</v>
      </c>
      <c r="C247" s="14" t="str">
        <f>+'[1]CHEQUE-TRANSF ABRIL'!D246</f>
        <v>25942</v>
      </c>
      <c r="D247" s="15" t="str">
        <f>'[1]CHEQUE-TRANSF ABRIL'!C246</f>
        <v>KEVIN STIWHAR OGANDO</v>
      </c>
      <c r="E247" s="14" t="str">
        <f>'[1]CHEQUE-TRANSF ABRIL'!M246</f>
        <v>PAGO 15 DIAS DE TRABAJO REALIZADO DIGITANDO HISTORIALES CLINICOS A DIGITADORA GERENCIA DE AREA III ELIAS PIÑA.</v>
      </c>
      <c r="F247" s="16">
        <f>'[1]CHEQUE-TRANSF ABRIL'!F246</f>
        <v>0</v>
      </c>
      <c r="G247" s="17">
        <f>'[1]CHEQUE-TRANSF ABRIL'!L246</f>
        <v>3000</v>
      </c>
      <c r="H247" s="18">
        <f t="shared" si="4"/>
        <v>2738410.7300000046</v>
      </c>
    </row>
    <row r="248" spans="1:8" s="11" customFormat="1" ht="75" x14ac:dyDescent="0.2">
      <c r="A248" s="12"/>
      <c r="B248" s="13">
        <f>+'[1]CHEQUE-TRANSF ABRIL'!E247</f>
        <v>44680</v>
      </c>
      <c r="C248" s="14" t="str">
        <f>+'[1]CHEQUE-TRANSF ABRIL'!D247</f>
        <v>25943</v>
      </c>
      <c r="D248" s="15" t="str">
        <f>'[1]CHEQUE-TRANSF ABRIL'!C247</f>
        <v>MARIEL ESMERALDA D ACOSTA RAMIREZ</v>
      </c>
      <c r="E248" s="14" t="str">
        <f>'[1]CHEQUE-TRANSF ABRIL'!M247</f>
        <v>PAGO 15 DIAS DE TRABAJO REALIZADO DIGITANDO HISTORIALES CLINICOS A DIGITADORA GERENCIA DE AREA I AZUA.</v>
      </c>
      <c r="F248" s="16">
        <f>'[1]CHEQUE-TRANSF ABRIL'!F247</f>
        <v>0</v>
      </c>
      <c r="G248" s="17">
        <f>'[1]CHEQUE-TRANSF ABRIL'!L247</f>
        <v>3000</v>
      </c>
      <c r="H248" s="18">
        <f t="shared" si="4"/>
        <v>2735410.7300000046</v>
      </c>
    </row>
    <row r="249" spans="1:8" s="11" customFormat="1" ht="75" x14ac:dyDescent="0.2">
      <c r="A249" s="12"/>
      <c r="B249" s="13">
        <f>+'[1]CHEQUE-TRANSF ABRIL'!E248</f>
        <v>44680</v>
      </c>
      <c r="C249" s="14" t="str">
        <f>+'[1]CHEQUE-TRANSF ABRIL'!D248</f>
        <v>25944</v>
      </c>
      <c r="D249" s="15" t="str">
        <f>'[1]CHEQUE-TRANSF ABRIL'!C248</f>
        <v>MARIO JOSE ROMERO</v>
      </c>
      <c r="E249" s="14" t="str">
        <f>'[1]CHEQUE-TRANSF ABRIL'!M248</f>
        <v>PAGO 15 DIAS DE TRABAJO REALIZADO DIGITANDO HISTORIALES CLINICOS A DIGITADORA GERENCIA DE AREA I AZUA.</v>
      </c>
      <c r="F249" s="16">
        <f>'[1]CHEQUE-TRANSF ABRIL'!F248</f>
        <v>0</v>
      </c>
      <c r="G249" s="17">
        <f>'[1]CHEQUE-TRANSF ABRIL'!L248</f>
        <v>3000</v>
      </c>
      <c r="H249" s="18">
        <f t="shared" si="4"/>
        <v>2732410.7300000046</v>
      </c>
    </row>
    <row r="250" spans="1:8" s="11" customFormat="1" ht="75" x14ac:dyDescent="0.2">
      <c r="A250" s="12"/>
      <c r="B250" s="13">
        <f>+'[1]CHEQUE-TRANSF ABRIL'!E249</f>
        <v>44680</v>
      </c>
      <c r="C250" s="14" t="str">
        <f>+'[1]CHEQUE-TRANSF ABRIL'!D249</f>
        <v>25945</v>
      </c>
      <c r="D250" s="15" t="str">
        <f>'[1]CHEQUE-TRANSF ABRIL'!C249</f>
        <v xml:space="preserve">MARTIRES ACOSTA </v>
      </c>
      <c r="E250" s="14" t="str">
        <f>'[1]CHEQUE-TRANSF ABRIL'!M249</f>
        <v>PAGO 15 DIAS DE TRABAJO REALIZADO DIGITANDO HISTORIALES CLINICOS A DIGITADORA GERENCIA DE AREA I AZUA.</v>
      </c>
      <c r="F250" s="16">
        <f>'[1]CHEQUE-TRANSF ABRIL'!F249</f>
        <v>0</v>
      </c>
      <c r="G250" s="17">
        <f>'[1]CHEQUE-TRANSF ABRIL'!L249</f>
        <v>3000</v>
      </c>
      <c r="H250" s="18">
        <f t="shared" si="4"/>
        <v>2729410.7300000046</v>
      </c>
    </row>
    <row r="251" spans="1:8" s="11" customFormat="1" ht="75" x14ac:dyDescent="0.2">
      <c r="A251" s="12"/>
      <c r="B251" s="13">
        <f>+'[1]CHEQUE-TRANSF ABRIL'!E250</f>
        <v>44680</v>
      </c>
      <c r="C251" s="14" t="str">
        <f>+'[1]CHEQUE-TRANSF ABRIL'!D250</f>
        <v>25946</v>
      </c>
      <c r="D251" s="15" t="str">
        <f>'[1]CHEQUE-TRANSF ABRIL'!C250</f>
        <v>YEURY ANTONIO SANCHEZ</v>
      </c>
      <c r="E251" s="14" t="str">
        <f>'[1]CHEQUE-TRANSF ABRIL'!M250</f>
        <v>PAGO 15 DIAS DE TRABAJO REALIZADO DIGITANDO HISTORIALES CLINICOS A DIGITADORA GERENCIA DE AREA I AZUA.</v>
      </c>
      <c r="F251" s="16">
        <f>'[1]CHEQUE-TRANSF ABRIL'!F250</f>
        <v>0</v>
      </c>
      <c r="G251" s="17">
        <f>'[1]CHEQUE-TRANSF ABRIL'!L250</f>
        <v>3000</v>
      </c>
      <c r="H251" s="18">
        <f t="shared" si="4"/>
        <v>2726410.7300000046</v>
      </c>
    </row>
    <row r="252" spans="1:8" s="11" customFormat="1" ht="75" x14ac:dyDescent="0.2">
      <c r="A252" s="12"/>
      <c r="B252" s="13">
        <f>+'[1]CHEQUE-TRANSF ABRIL'!E251</f>
        <v>44680</v>
      </c>
      <c r="C252" s="14" t="str">
        <f>+'[1]CHEQUE-TRANSF ABRIL'!D251</f>
        <v>25947</v>
      </c>
      <c r="D252" s="15" t="str">
        <f>'[1]CHEQUE-TRANSF ABRIL'!C251</f>
        <v>WILSON TURBI FAMILIA</v>
      </c>
      <c r="E252" s="14" t="str">
        <f>'[1]CHEQUE-TRANSF ABRIL'!M251</f>
        <v>PAGO 15 DIAS DE TRABAJO REALIZADO DIGITANDO HISTORIALES CLINICOS A DIGITADORA GERENCIA DE AREA II SAN JUAN.</v>
      </c>
      <c r="F252" s="16">
        <f>'[1]CHEQUE-TRANSF ABRIL'!F251</f>
        <v>0</v>
      </c>
      <c r="G252" s="17">
        <f>'[1]CHEQUE-TRANSF ABRIL'!L251</f>
        <v>3000</v>
      </c>
      <c r="H252" s="18">
        <f t="shared" si="4"/>
        <v>2723410.7300000046</v>
      </c>
    </row>
    <row r="253" spans="1:8" s="11" customFormat="1" ht="45" x14ac:dyDescent="0.2">
      <c r="A253" s="12"/>
      <c r="B253" s="13">
        <f>+'[1]CHEQUE-TRANSF ABRIL'!E252</f>
        <v>44680</v>
      </c>
      <c r="C253" s="14" t="str">
        <f>+'[1]CHEQUE-TRANSF ABRIL'!D252</f>
        <v>25948</v>
      </c>
      <c r="D253" s="15" t="str">
        <f>'[1]CHEQUE-TRANSF ABRIL'!C252</f>
        <v>ESTANISLAO DURAN FAMILIA</v>
      </c>
      <c r="E253" s="14" t="str">
        <f>'[1]CHEQUE-TRANSF ABRIL'!M252</f>
        <v>PAGO ALQUILER CORRESPONDIENTE AL MES DE ABRIL. UNAP VILLA OCOA AZUA.</v>
      </c>
      <c r="F253" s="16">
        <f>'[1]CHEQUE-TRANSF ABRIL'!F252</f>
        <v>0</v>
      </c>
      <c r="G253" s="17">
        <f>'[1]CHEQUE-TRANSF ABRIL'!L252</f>
        <v>5057.32</v>
      </c>
      <c r="H253" s="18">
        <f t="shared" si="4"/>
        <v>2718353.4100000048</v>
      </c>
    </row>
    <row r="254" spans="1:8" s="11" customFormat="1" ht="15" x14ac:dyDescent="0.2">
      <c r="A254" s="12"/>
      <c r="B254" s="13">
        <f>+'[1]CHEQUE-TRANSF ABRIL'!E253</f>
        <v>44680</v>
      </c>
      <c r="C254" s="14" t="str">
        <f>+'[1]CHEQUE-TRANSF ABRIL'!D253</f>
        <v>25949</v>
      </c>
      <c r="D254" s="15" t="str">
        <f>'[1]CHEQUE-TRANSF ABRIL'!C253</f>
        <v>NULO</v>
      </c>
      <c r="E254" s="14" t="str">
        <f>'[1]CHEQUE-TRANSF ABRIL'!M253</f>
        <v>NULO</v>
      </c>
      <c r="F254" s="16">
        <f>'[1]CHEQUE-TRANSF ABRIL'!F253</f>
        <v>0</v>
      </c>
      <c r="G254" s="17">
        <f>'[1]CHEQUE-TRANSF ABRIL'!L253</f>
        <v>0</v>
      </c>
      <c r="H254" s="18">
        <f t="shared" si="4"/>
        <v>2718353.4100000048</v>
      </c>
    </row>
    <row r="255" spans="1:8" s="11" customFormat="1" ht="15" x14ac:dyDescent="0.2">
      <c r="A255" s="12"/>
      <c r="B255" s="13">
        <f>+'[1]CHEQUE-TRANSF ABRIL'!E254</f>
        <v>44680</v>
      </c>
      <c r="C255" s="14" t="str">
        <f>+'[1]CHEQUE-TRANSF ABRIL'!D254</f>
        <v>25950</v>
      </c>
      <c r="D255" s="15" t="str">
        <f>'[1]CHEQUE-TRANSF ABRIL'!C254</f>
        <v>NULO</v>
      </c>
      <c r="E255" s="14" t="str">
        <f>'[1]CHEQUE-TRANSF ABRIL'!M254</f>
        <v>NULO</v>
      </c>
      <c r="F255" s="16">
        <f>'[1]CHEQUE-TRANSF ABRIL'!F254</f>
        <v>0</v>
      </c>
      <c r="G255" s="17">
        <f>'[1]CHEQUE-TRANSF ABRIL'!L254</f>
        <v>0</v>
      </c>
      <c r="H255" s="18">
        <f t="shared" si="4"/>
        <v>2718353.4100000048</v>
      </c>
    </row>
    <row r="256" spans="1:8" s="11" customFormat="1" ht="15" x14ac:dyDescent="0.2">
      <c r="A256" s="12"/>
      <c r="B256" s="13">
        <f>+'[1]CHEQUE-TRANSF ABRIL'!E255</f>
        <v>44680</v>
      </c>
      <c r="C256" s="14" t="str">
        <f>+'[1]CHEQUE-TRANSF ABRIL'!D255</f>
        <v>25951</v>
      </c>
      <c r="D256" s="15" t="str">
        <f>'[1]CHEQUE-TRANSF ABRIL'!C255</f>
        <v>NULO</v>
      </c>
      <c r="E256" s="14" t="str">
        <f>'[1]CHEQUE-TRANSF ABRIL'!M255</f>
        <v>NULO</v>
      </c>
      <c r="F256" s="16">
        <f>'[1]CHEQUE-TRANSF ABRIL'!F255</f>
        <v>0</v>
      </c>
      <c r="G256" s="17">
        <f>'[1]CHEQUE-TRANSF ABRIL'!L255</f>
        <v>0</v>
      </c>
      <c r="H256" s="18">
        <f t="shared" si="4"/>
        <v>2718353.4100000048</v>
      </c>
    </row>
    <row r="257" spans="1:8" s="11" customFormat="1" ht="45" x14ac:dyDescent="0.2">
      <c r="A257" s="12"/>
      <c r="B257" s="13">
        <f>+'[1]CHEQUE-TRANSF ABRIL'!E256</f>
        <v>44680</v>
      </c>
      <c r="C257" s="14" t="str">
        <f>+'[1]CHEQUE-TRANSF ABRIL'!D256</f>
        <v>25952</v>
      </c>
      <c r="D257" s="15" t="str">
        <f>'[1]CHEQUE-TRANSF ABRIL'!C256</f>
        <v>LIN DE JESUS PARRA MARTE</v>
      </c>
      <c r="E257" s="14" t="str">
        <f>'[1]CHEQUE-TRANSF ABRIL'!M256</f>
        <v>PAGO ALQUILER CORRESPONDIENTE AL MES DE ABRIL. UNAP SAN ANA AZUA.</v>
      </c>
      <c r="F257" s="16">
        <f>'[1]CHEQUE-TRANSF ABRIL'!F256</f>
        <v>0</v>
      </c>
      <c r="G257" s="17">
        <f>'[1]CHEQUE-TRANSF ABRIL'!L256</f>
        <v>10781.1</v>
      </c>
      <c r="H257" s="18">
        <f t="shared" si="4"/>
        <v>2707572.3100000047</v>
      </c>
    </row>
    <row r="258" spans="1:8" s="11" customFormat="1" ht="45" x14ac:dyDescent="0.2">
      <c r="A258" s="12"/>
      <c r="B258" s="13">
        <f>+'[1]CHEQUE-TRANSF ABRIL'!E257</f>
        <v>44680</v>
      </c>
      <c r="C258" s="14" t="str">
        <f>+'[1]CHEQUE-TRANSF ABRIL'!D257</f>
        <v>25953</v>
      </c>
      <c r="D258" s="15" t="str">
        <f>'[1]CHEQUE-TRANSF ABRIL'!C257</f>
        <v>ANGEL BOLIVAR FILPO DIAZ</v>
      </c>
      <c r="E258" s="14" t="str">
        <f>'[1]CHEQUE-TRANSF ABRIL'!M257</f>
        <v>PAGO ALQUILER CORRESPONDIENTE AL MES DE ABRIL. UNAP EL HIGUERO AZUA.</v>
      </c>
      <c r="F258" s="16">
        <f>'[1]CHEQUE-TRANSF ABRIL'!F257</f>
        <v>0</v>
      </c>
      <c r="G258" s="17">
        <f>'[1]CHEQUE-TRANSF ABRIL'!L257</f>
        <v>6588.45</v>
      </c>
      <c r="H258" s="18">
        <f t="shared" si="4"/>
        <v>2700983.8600000045</v>
      </c>
    </row>
    <row r="259" spans="1:8" s="11" customFormat="1" ht="45" x14ac:dyDescent="0.2">
      <c r="A259" s="12"/>
      <c r="B259" s="13">
        <f>+'[1]CHEQUE-TRANSF ABRIL'!E258</f>
        <v>44680</v>
      </c>
      <c r="C259" s="14" t="str">
        <f>+'[1]CHEQUE-TRANSF ABRIL'!D258</f>
        <v>25954</v>
      </c>
      <c r="D259" s="15" t="str">
        <f>'[1]CHEQUE-TRANSF ABRIL'!C258</f>
        <v>JUAN FRANCISCO LACHAPELLE ESPINAL</v>
      </c>
      <c r="E259" s="14" t="str">
        <f>'[1]CHEQUE-TRANSF ABRIL'!M258</f>
        <v>PAGO ALQUILER MES DE ABRIL 2022, GERENCIA DE AREA II SAN JUAN.</v>
      </c>
      <c r="F259" s="16">
        <f>'[1]CHEQUE-TRANSF ABRIL'!F258</f>
        <v>0</v>
      </c>
      <c r="G259" s="17">
        <f>'[1]CHEQUE-TRANSF ABRIL'!L258</f>
        <v>45000</v>
      </c>
      <c r="H259" s="18">
        <f t="shared" si="4"/>
        <v>2655983.8600000045</v>
      </c>
    </row>
    <row r="260" spans="1:8" s="11" customFormat="1" ht="60" x14ac:dyDescent="0.2">
      <c r="A260" s="12"/>
      <c r="B260" s="13">
        <f>+'[1]CHEQUE-TRANSF ABRIL'!E259</f>
        <v>44680</v>
      </c>
      <c r="C260" s="14" t="str">
        <f>+'[1]CHEQUE-TRANSF ABRIL'!D259</f>
        <v>26477941681</v>
      </c>
      <c r="D260" s="15" t="str">
        <f>'[1]CHEQUE-TRANSF ABRIL'!C259</f>
        <v>ALEJANDRO A PEÑA</v>
      </c>
      <c r="E260" s="14" t="str">
        <f>'[1]CHEQUE-TRANSF ABRIL'!M259</f>
        <v>PAGO CORRESPONDIENTE AL MES DE MARZO RECLAMACION NO. 12555713728 POR ERROR EN NUMERO DE CUENTA.</v>
      </c>
      <c r="F260" s="16">
        <f>'[1]CHEQUE-TRANSF ABRIL'!F259</f>
        <v>0</v>
      </c>
      <c r="G260" s="17">
        <f>'[1]CHEQUE-TRANSF ABRIL'!L259</f>
        <v>10000</v>
      </c>
      <c r="H260" s="18">
        <f t="shared" si="4"/>
        <v>2645983.8600000045</v>
      </c>
    </row>
    <row r="261" spans="1:8" s="11" customFormat="1" ht="60" x14ac:dyDescent="0.2">
      <c r="A261" s="12"/>
      <c r="B261" s="13">
        <f>+'[1]CHEQUE-TRANSF ABRIL'!E260</f>
        <v>44680</v>
      </c>
      <c r="C261" s="14" t="str">
        <f>+'[1]CHEQUE-TRANSF ABRIL'!D260</f>
        <v>0</v>
      </c>
      <c r="D261" s="15" t="str">
        <f>'[1]CHEQUE-TRANSF ABRIL'!C260</f>
        <v>NOMINA ELECTRONICA</v>
      </c>
      <c r="E261" s="14" t="str">
        <f>'[1]CHEQUE-TRANSF ABRIL'!M260</f>
        <v>PAGO NOMINA ELECTRONICA CORRESPONDIENTE AL MES DE ABRIL 2022, A EMPLEADOS DE LA REGIONAL DE SALUD EL VALLE</v>
      </c>
      <c r="F261" s="16">
        <f>'[1]CHEQUE-TRANSF ABRIL'!F260</f>
        <v>0</v>
      </c>
      <c r="G261" s="17">
        <f>'[1]CHEQUE-TRANSF ABRIL'!L260</f>
        <v>1903278.58</v>
      </c>
      <c r="H261" s="18">
        <f t="shared" si="4"/>
        <v>742705.28000000445</v>
      </c>
    </row>
    <row r="262" spans="1:8" s="11" customFormat="1" ht="45" x14ac:dyDescent="0.2">
      <c r="A262" s="12"/>
      <c r="B262" s="13">
        <f>+'[1]CHEQUE-TRANSF ABRIL'!E261</f>
        <v>44680</v>
      </c>
      <c r="C262" s="14" t="str">
        <f>+'[1]CHEQUE-TRANSF ABRIL'!D261</f>
        <v>0</v>
      </c>
      <c r="D262" s="15" t="str">
        <f>'[1]CHEQUE-TRANSF ABRIL'!C261</f>
        <v>ALQUILER ELECTRONICO</v>
      </c>
      <c r="E262" s="14" t="str">
        <f>'[1]CHEQUE-TRANSF ABRIL'!M261</f>
        <v>PAGO ALQUILER ELECTRONICO VARIOS ESTABLECIMIENTOS DE LA REGIONAL DE SALUD EL VALLE</v>
      </c>
      <c r="F262" s="16">
        <f>'[1]CHEQUE-TRANSF ABRIL'!F261</f>
        <v>0</v>
      </c>
      <c r="G262" s="17">
        <f>'[1]CHEQUE-TRANSF ABRIL'!L261</f>
        <v>225919.32</v>
      </c>
      <c r="H262" s="18">
        <f t="shared" si="4"/>
        <v>516785.96000000444</v>
      </c>
    </row>
    <row r="263" spans="1:8" s="11" customFormat="1" ht="45" x14ac:dyDescent="0.2">
      <c r="A263" s="12"/>
      <c r="B263" s="13">
        <f>+'[1]CHEQUE-TRANSF ABRIL'!E262</f>
        <v>44680</v>
      </c>
      <c r="C263" s="14" t="str">
        <f>+'[1]CHEQUE-TRANSF ABRIL'!D262</f>
        <v>0</v>
      </c>
      <c r="D263" s="15" t="str">
        <f>'[1]CHEQUE-TRANSF ABRIL'!C262</f>
        <v xml:space="preserve">SERVIO ANTONIO MONTILLA </v>
      </c>
      <c r="E263" s="14" t="str">
        <f>'[1]CHEQUE-TRANSF ABRIL'!M262</f>
        <v>PAGO POR SERVICO IGUALADO AL ABOGADO NOTARIO OFICINA REGIONAL MES DE ABRIL 2022.</v>
      </c>
      <c r="F263" s="16">
        <f>'[1]CHEQUE-TRANSF ABRIL'!F262</f>
        <v>0</v>
      </c>
      <c r="G263" s="17">
        <f>'[1]CHEQUE-TRANSF ABRIL'!L262</f>
        <v>15000</v>
      </c>
      <c r="H263" s="18">
        <f t="shared" si="4"/>
        <v>501785.96000000444</v>
      </c>
    </row>
    <row r="264" spans="1:8" s="11" customFormat="1" ht="45" x14ac:dyDescent="0.2">
      <c r="A264" s="12"/>
      <c r="B264" s="13">
        <f>+'[1]CHEQUE-TRANSF ABRIL'!E263</f>
        <v>44680</v>
      </c>
      <c r="C264" s="14">
        <f>+'[1]CHEQUE-TRANSF ABRIL'!D263</f>
        <v>0</v>
      </c>
      <c r="D264" s="15" t="str">
        <f>'[1]CHEQUE-TRANSF ABRIL'!C263</f>
        <v>CORRECION DE CHEQUE</v>
      </c>
      <c r="E264" s="14" t="str">
        <f>'[1]CHEQUE-TRANSF ABRIL'!M263</f>
        <v>CORRECION DE CHEQU 25524 POR VALOR 10,981.00 SIENDO SU VALOR REAL 10,961.00</v>
      </c>
      <c r="F264" s="16">
        <f>'[1]CHEQUE-TRANSF ABRIL'!F263</f>
        <v>20</v>
      </c>
      <c r="G264" s="17">
        <f>'[1]CHEQUE-TRANSF ABRIL'!L263</f>
        <v>0</v>
      </c>
      <c r="H264" s="18">
        <f t="shared" si="4"/>
        <v>501805.96000000444</v>
      </c>
    </row>
    <row r="265" spans="1:8" s="11" customFormat="1" ht="45" x14ac:dyDescent="0.2">
      <c r="A265" s="12"/>
      <c r="B265" s="13">
        <f>+'[1]CHEQUE-TRANSF ABRIL'!E264</f>
        <v>44680</v>
      </c>
      <c r="C265" s="14">
        <f>+'[1]CHEQUE-TRANSF ABRIL'!D264</f>
        <v>0</v>
      </c>
      <c r="D265" s="15" t="str">
        <f>'[1]CHEQUE-TRANSF ABRIL'!C264</f>
        <v xml:space="preserve">REINTEGRO DE CHEQUE </v>
      </c>
      <c r="E265" s="14" t="str">
        <f>'[1]CHEQUE-TRANSF ABRIL'!M264</f>
        <v xml:space="preserve">CHEQUE 25663 REINTEGRADO NULO DEVUELTO POR FALTA UNA FIMA </v>
      </c>
      <c r="F265" s="16">
        <f>'[1]CHEQUE-TRANSF ABRIL'!F264</f>
        <v>5000</v>
      </c>
      <c r="G265" s="17">
        <f>'[1]CHEQUE-TRANSF ABRIL'!L264</f>
        <v>0</v>
      </c>
      <c r="H265" s="18">
        <f t="shared" si="4"/>
        <v>506805.96000000444</v>
      </c>
    </row>
    <row r="266" spans="1:8" s="11" customFormat="1" ht="75" x14ac:dyDescent="0.2">
      <c r="A266" s="12"/>
      <c r="B266" s="13">
        <f>+'[1]CHEQUE-TRANSF ABRIL'!E265</f>
        <v>44680</v>
      </c>
      <c r="C266" s="14">
        <f>+'[1]CHEQUE-TRANSF ABRIL'!D265</f>
        <v>0</v>
      </c>
      <c r="D266" s="15" t="str">
        <f>'[1]CHEQUE-TRANSF ABRIL'!C265</f>
        <v>CORRECION DE CHEQUES</v>
      </c>
      <c r="E266" s="14" t="str">
        <f>'[1]CHEQUE-TRANSF ABRIL'!M265</f>
        <v>CORRECION DE LOS CHEQUES NO. 23540,24370, Y 24799, LOS CUALES FUERON REINTEGRADO POR CADUCIDAD, Y LUEGO EL BANCO LOS PAGO FUERA DE FECHA.</v>
      </c>
      <c r="F266" s="16">
        <f>'[1]CHEQUE-TRANSF ABRIL'!F265</f>
        <v>0</v>
      </c>
      <c r="G266" s="17">
        <f>'[1]CHEQUE-TRANSF ABRIL'!L265</f>
        <v>39403.32</v>
      </c>
      <c r="H266" s="18">
        <f t="shared" si="4"/>
        <v>467402.64000000444</v>
      </c>
    </row>
    <row r="267" spans="1:8" s="11" customFormat="1" ht="30" x14ac:dyDescent="0.2">
      <c r="A267" s="12"/>
      <c r="B267" s="13">
        <f>+'[1]CHEQUE-TRANSF ABRIL'!E266</f>
        <v>44680</v>
      </c>
      <c r="C267" s="14">
        <f>+'[1]CHEQUE-TRANSF ABRIL'!D266</f>
        <v>0</v>
      </c>
      <c r="D267" s="15" t="str">
        <f>'[1]CHEQUE-TRANSF ABRIL'!C266</f>
        <v xml:space="preserve">TRANSFERECIA DEVUELTA </v>
      </c>
      <c r="E267" s="14" t="str">
        <f>'[1]CHEQUE-TRANSF ABRIL'!M266</f>
        <v xml:space="preserve">TRANSFERENCIA DEVULTA POR EL BANCAO </v>
      </c>
      <c r="F267" s="16">
        <f>'[1]CHEQUE-TRANSF ABRIL'!F266</f>
        <v>10000</v>
      </c>
      <c r="G267" s="17">
        <f>'[1]CHEQUE-TRANSF ABRIL'!L266</f>
        <v>0</v>
      </c>
      <c r="H267" s="18">
        <f t="shared" si="4"/>
        <v>477402.64000000444</v>
      </c>
    </row>
    <row r="268" spans="1:8" s="11" customFormat="1" ht="15" x14ac:dyDescent="0.2">
      <c r="A268" s="12"/>
      <c r="B268" s="13">
        <f>+'[1]CHEQUE-TRANSF ABRIL'!E267</f>
        <v>44680</v>
      </c>
      <c r="C268" s="14">
        <f>+'[1]CHEQUE-TRANSF ABRIL'!D267</f>
        <v>0</v>
      </c>
      <c r="D268" s="15" t="str">
        <f>'[1]CHEQUE-TRANSF ABRIL'!C267</f>
        <v>CARGO BANCARIOS</v>
      </c>
      <c r="E268" s="14" t="str">
        <f>'[1]CHEQUE-TRANSF ABRIL'!M267</f>
        <v>CARGO BANCARIO ABRLI 2022</v>
      </c>
      <c r="F268" s="16">
        <f>'[1]CHEQUE-TRANSF ABRIL'!F267</f>
        <v>0</v>
      </c>
      <c r="G268" s="17">
        <f>'[1]CHEQUE-TRANSF ABRIL'!L267</f>
        <v>11614.52</v>
      </c>
      <c r="H268" s="18">
        <f t="shared" si="4"/>
        <v>465788.12000000442</v>
      </c>
    </row>
    <row r="269" spans="1:8" s="11" customFormat="1" ht="15.75" x14ac:dyDescent="0.25">
      <c r="A269" s="12"/>
      <c r="B269" s="19"/>
      <c r="C269" s="19"/>
      <c r="D269" s="20">
        <f>'[1]CHEQUE-TRANSF ABRIL'!C268</f>
        <v>0</v>
      </c>
      <c r="E269" s="21"/>
      <c r="F269" s="22">
        <f>SUM(F8:F268)+H7</f>
        <v>10263012.91</v>
      </c>
      <c r="G269" s="22">
        <f>SUM(G7:G268)</f>
        <v>9797224.7899999917</v>
      </c>
      <c r="H269" s="23">
        <f>+F269-G269</f>
        <v>465788.12000000849</v>
      </c>
    </row>
    <row r="270" spans="1:8" ht="15" x14ac:dyDescent="0.2">
      <c r="D270" s="15">
        <f>'[1]CHEQUE-TRANSF ABRIL'!C269</f>
        <v>0</v>
      </c>
      <c r="E270" s="26" t="s">
        <v>12</v>
      </c>
      <c r="F270" s="27">
        <f>+H7</f>
        <v>5920688.8299999991</v>
      </c>
    </row>
    <row r="271" spans="1:8" ht="15.75" x14ac:dyDescent="0.25">
      <c r="B271" s="29" t="s">
        <v>13</v>
      </c>
      <c r="C271" s="29"/>
      <c r="D271" s="15">
        <f>'[1]CHEQUE-TRANSF ABRIL'!C270</f>
        <v>0</v>
      </c>
      <c r="E271" s="30" t="s">
        <v>14</v>
      </c>
      <c r="F271" s="27">
        <f>SUM(F8:F267)</f>
        <v>4342324.08</v>
      </c>
      <c r="G271" s="29" t="s">
        <v>15</v>
      </c>
      <c r="H271" s="29"/>
    </row>
    <row r="272" spans="1:8" ht="14.25" x14ac:dyDescent="0.25">
      <c r="B272" s="31" t="s">
        <v>16</v>
      </c>
      <c r="C272" s="31"/>
      <c r="D272" s="32"/>
      <c r="E272" s="30" t="s">
        <v>17</v>
      </c>
      <c r="F272" s="27">
        <f>+F269-G269</f>
        <v>465788.12000000849</v>
      </c>
      <c r="G272" s="31" t="s">
        <v>18</v>
      </c>
      <c r="H272" s="31"/>
    </row>
    <row r="273" spans="2:8" ht="14.25" x14ac:dyDescent="0.25">
      <c r="B273" s="33" t="s">
        <v>19</v>
      </c>
      <c r="C273" s="33"/>
      <c r="D273" s="34"/>
      <c r="G273" s="33" t="s">
        <v>20</v>
      </c>
      <c r="H273" s="33"/>
    </row>
  </sheetData>
  <mergeCells count="11">
    <mergeCell ref="B272:C272"/>
    <mergeCell ref="G272:H272"/>
    <mergeCell ref="B273:C273"/>
    <mergeCell ref="G273:H273"/>
    <mergeCell ref="B1:H1"/>
    <mergeCell ref="B2:H2"/>
    <mergeCell ref="A3:H3"/>
    <mergeCell ref="B4:H4"/>
    <mergeCell ref="B5:H5"/>
    <mergeCell ref="B271:C271"/>
    <mergeCell ref="G271:H2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Ingreso y Egreso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Francina A. Nova</dc:creator>
  <cp:lastModifiedBy>Francina A. Nova</cp:lastModifiedBy>
  <dcterms:created xsi:type="dcterms:W3CDTF">2022-05-10T13:49:33Z</dcterms:created>
  <dcterms:modified xsi:type="dcterms:W3CDTF">2022-05-10T14:00:09Z</dcterms:modified>
</cp:coreProperties>
</file>