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ova\Desktop\DEUDA OIA 2021-2022\DOCUMENTOS EN EXCELL\"/>
    </mc:Choice>
  </mc:AlternateContent>
  <xr:revisionPtr revIDLastSave="0" documentId="13_ncr:1_{C6354412-1996-42DE-A1FF-9C26D34F49FC}" xr6:coauthVersionLast="47" xr6:coauthVersionMax="47" xr10:uidLastSave="{00000000-0000-0000-0000-000000000000}"/>
  <bookViews>
    <workbookView xWindow="-120" yWindow="-120" windowWidth="21840" windowHeight="13140" xr2:uid="{926D720C-3BC3-4E0A-BE1A-530ECB3BD37B}"/>
  </bookViews>
  <sheets>
    <sheet name="INGRESO Y EGRES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4" i="1" l="1"/>
  <c r="F154" i="1"/>
  <c r="E154" i="1"/>
  <c r="D154" i="1"/>
  <c r="C154" i="1"/>
  <c r="B154" i="1"/>
  <c r="G153" i="1"/>
  <c r="F153" i="1"/>
  <c r="E153" i="1"/>
  <c r="D153" i="1"/>
  <c r="C153" i="1"/>
  <c r="B153" i="1"/>
  <c r="G152" i="1"/>
  <c r="F152" i="1"/>
  <c r="E152" i="1"/>
  <c r="D152" i="1"/>
  <c r="C152" i="1"/>
  <c r="B152" i="1"/>
  <c r="G151" i="1"/>
  <c r="F151" i="1"/>
  <c r="E151" i="1"/>
  <c r="D151" i="1"/>
  <c r="C151" i="1"/>
  <c r="B151" i="1"/>
  <c r="G150" i="1"/>
  <c r="F150" i="1"/>
  <c r="E150" i="1"/>
  <c r="D150" i="1"/>
  <c r="C150" i="1"/>
  <c r="B150" i="1"/>
  <c r="G149" i="1"/>
  <c r="F149" i="1"/>
  <c r="E149" i="1"/>
  <c r="D149" i="1"/>
  <c r="C149" i="1"/>
  <c r="B149" i="1"/>
  <c r="G148" i="1"/>
  <c r="F148" i="1"/>
  <c r="E148" i="1"/>
  <c r="D148" i="1"/>
  <c r="C148" i="1"/>
  <c r="B148" i="1"/>
  <c r="G147" i="1"/>
  <c r="F147" i="1"/>
  <c r="E147" i="1"/>
  <c r="D147" i="1"/>
  <c r="C147" i="1"/>
  <c r="B147" i="1"/>
  <c r="G146" i="1"/>
  <c r="F146" i="1"/>
  <c r="E146" i="1"/>
  <c r="D146" i="1"/>
  <c r="C146" i="1"/>
  <c r="B146" i="1"/>
  <c r="G145" i="1"/>
  <c r="F145" i="1"/>
  <c r="E145" i="1"/>
  <c r="D145" i="1"/>
  <c r="C145" i="1"/>
  <c r="B145" i="1"/>
  <c r="G144" i="1"/>
  <c r="F144" i="1"/>
  <c r="E144" i="1"/>
  <c r="D144" i="1"/>
  <c r="C144" i="1"/>
  <c r="B144" i="1"/>
  <c r="G143" i="1"/>
  <c r="F143" i="1"/>
  <c r="E143" i="1"/>
  <c r="D143" i="1"/>
  <c r="C143" i="1"/>
  <c r="B143" i="1"/>
  <c r="G142" i="1"/>
  <c r="F142" i="1"/>
  <c r="E142" i="1"/>
  <c r="D142" i="1"/>
  <c r="C142" i="1"/>
  <c r="B142" i="1"/>
  <c r="G141" i="1"/>
  <c r="F141" i="1"/>
  <c r="E141" i="1"/>
  <c r="D141" i="1"/>
  <c r="C141" i="1"/>
  <c r="B141" i="1"/>
  <c r="G140" i="1"/>
  <c r="F140" i="1"/>
  <c r="E140" i="1"/>
  <c r="D140" i="1"/>
  <c r="C140" i="1"/>
  <c r="B140" i="1"/>
  <c r="G139" i="1"/>
  <c r="F139" i="1"/>
  <c r="E139" i="1"/>
  <c r="D139" i="1"/>
  <c r="C139" i="1"/>
  <c r="B139" i="1"/>
  <c r="G138" i="1"/>
  <c r="F138" i="1"/>
  <c r="E138" i="1"/>
  <c r="D138" i="1"/>
  <c r="C138" i="1"/>
  <c r="B138" i="1"/>
  <c r="G137" i="1"/>
  <c r="F137" i="1"/>
  <c r="E137" i="1"/>
  <c r="D137" i="1"/>
  <c r="C137" i="1"/>
  <c r="B137" i="1"/>
  <c r="G136" i="1"/>
  <c r="F136" i="1"/>
  <c r="E136" i="1"/>
  <c r="D136" i="1"/>
  <c r="C136" i="1"/>
  <c r="B136" i="1"/>
  <c r="G135" i="1"/>
  <c r="F135" i="1"/>
  <c r="E135" i="1"/>
  <c r="D135" i="1"/>
  <c r="C135" i="1"/>
  <c r="B135" i="1"/>
  <c r="G134" i="1"/>
  <c r="F134" i="1"/>
  <c r="E134" i="1"/>
  <c r="D134" i="1"/>
  <c r="C134" i="1"/>
  <c r="B134" i="1"/>
  <c r="G133" i="1"/>
  <c r="F133" i="1"/>
  <c r="E133" i="1"/>
  <c r="D133" i="1"/>
  <c r="C133" i="1"/>
  <c r="B133" i="1"/>
  <c r="G132" i="1"/>
  <c r="F132" i="1"/>
  <c r="E132" i="1"/>
  <c r="D132" i="1"/>
  <c r="C132" i="1"/>
  <c r="B132" i="1"/>
  <c r="G131" i="1"/>
  <c r="F131" i="1"/>
  <c r="E131" i="1"/>
  <c r="D131" i="1"/>
  <c r="C131" i="1"/>
  <c r="B131" i="1"/>
  <c r="G130" i="1"/>
  <c r="F130" i="1"/>
  <c r="E130" i="1"/>
  <c r="D130" i="1"/>
  <c r="C130" i="1"/>
  <c r="B130" i="1"/>
  <c r="G129" i="1"/>
  <c r="F129" i="1"/>
  <c r="E129" i="1"/>
  <c r="D129" i="1"/>
  <c r="C129" i="1"/>
  <c r="B129" i="1"/>
  <c r="G128" i="1"/>
  <c r="F128" i="1"/>
  <c r="E128" i="1"/>
  <c r="D128" i="1"/>
  <c r="C128" i="1"/>
  <c r="B128" i="1"/>
  <c r="G127" i="1"/>
  <c r="F127" i="1"/>
  <c r="E127" i="1"/>
  <c r="D127" i="1"/>
  <c r="C127" i="1"/>
  <c r="B127" i="1"/>
  <c r="G126" i="1"/>
  <c r="F126" i="1"/>
  <c r="E126" i="1"/>
  <c r="D126" i="1"/>
  <c r="C126" i="1"/>
  <c r="B126" i="1"/>
  <c r="G125" i="1"/>
  <c r="F125" i="1"/>
  <c r="E125" i="1"/>
  <c r="D125" i="1"/>
  <c r="C125" i="1"/>
  <c r="B125" i="1"/>
  <c r="G124" i="1"/>
  <c r="F124" i="1"/>
  <c r="E124" i="1"/>
  <c r="D124" i="1"/>
  <c r="C124" i="1"/>
  <c r="B124" i="1"/>
  <c r="G123" i="1"/>
  <c r="F123" i="1"/>
  <c r="E123" i="1"/>
  <c r="D123" i="1"/>
  <c r="C123" i="1"/>
  <c r="B123" i="1"/>
  <c r="G122" i="1"/>
  <c r="F122" i="1"/>
  <c r="E122" i="1"/>
  <c r="D122" i="1"/>
  <c r="C122" i="1"/>
  <c r="B122" i="1"/>
  <c r="G121" i="1"/>
  <c r="F121" i="1"/>
  <c r="E121" i="1"/>
  <c r="D121" i="1"/>
  <c r="C121" i="1"/>
  <c r="B121" i="1"/>
  <c r="G120" i="1"/>
  <c r="F120" i="1"/>
  <c r="E120" i="1"/>
  <c r="D120" i="1"/>
  <c r="C120" i="1"/>
  <c r="B120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D115" i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F112" i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F107" i="1"/>
  <c r="E107" i="1"/>
  <c r="D107" i="1"/>
  <c r="C107" i="1"/>
  <c r="B107" i="1"/>
  <c r="G106" i="1"/>
  <c r="F106" i="1"/>
  <c r="E106" i="1"/>
  <c r="D106" i="1"/>
  <c r="C106" i="1"/>
  <c r="B106" i="1"/>
  <c r="G105" i="1"/>
  <c r="F105" i="1"/>
  <c r="E105" i="1"/>
  <c r="D105" i="1"/>
  <c r="C105" i="1"/>
  <c r="B105" i="1"/>
  <c r="G104" i="1"/>
  <c r="F104" i="1"/>
  <c r="E104" i="1"/>
  <c r="D104" i="1"/>
  <c r="C104" i="1"/>
  <c r="B104" i="1"/>
  <c r="G103" i="1"/>
  <c r="F103" i="1"/>
  <c r="E103" i="1"/>
  <c r="D103" i="1"/>
  <c r="C103" i="1"/>
  <c r="B103" i="1"/>
  <c r="G102" i="1"/>
  <c r="F102" i="1"/>
  <c r="E102" i="1"/>
  <c r="D102" i="1"/>
  <c r="C102" i="1"/>
  <c r="B102" i="1"/>
  <c r="G101" i="1"/>
  <c r="F101" i="1"/>
  <c r="E101" i="1"/>
  <c r="D101" i="1"/>
  <c r="C101" i="1"/>
  <c r="B101" i="1"/>
  <c r="G100" i="1"/>
  <c r="F100" i="1"/>
  <c r="E100" i="1"/>
  <c r="D100" i="1"/>
  <c r="C100" i="1"/>
  <c r="B100" i="1"/>
  <c r="G99" i="1"/>
  <c r="F99" i="1"/>
  <c r="E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D88" i="1"/>
  <c r="C88" i="1"/>
  <c r="B88" i="1"/>
  <c r="G87" i="1"/>
  <c r="F87" i="1"/>
  <c r="E87" i="1"/>
  <c r="D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G155" i="1" s="1"/>
  <c r="F8" i="1"/>
  <c r="F157" i="1" s="1"/>
  <c r="E8" i="1"/>
  <c r="D8" i="1"/>
  <c r="C8" i="1"/>
  <c r="B8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B4" i="1"/>
  <c r="B2" i="1"/>
  <c r="F156" i="1" l="1"/>
  <c r="F158" i="1" s="1"/>
  <c r="F155" i="1"/>
  <c r="H155" i="1" s="1"/>
</calcChain>
</file>

<file path=xl/sharedStrings.xml><?xml version="1.0" encoding="utf-8"?>
<sst xmlns="http://schemas.openxmlformats.org/spreadsheetml/2006/main" count="22" uniqueCount="21">
  <si>
    <t>SERVICIO NACIONAL DE SALUD</t>
  </si>
  <si>
    <t>LIBRO DE BANCO</t>
  </si>
  <si>
    <t>DEL 1 AL 31 DE MAYO 2022</t>
  </si>
  <si>
    <t>FECHA</t>
  </si>
  <si>
    <t>No. CHEQUE/TRANSACION NO.</t>
  </si>
  <si>
    <t xml:space="preserve">BENEFICIARIO </t>
  </si>
  <si>
    <t>CONCEPTO</t>
  </si>
  <si>
    <t>DEBITO</t>
  </si>
  <si>
    <t>CREDITO</t>
  </si>
  <si>
    <t>BALANCE</t>
  </si>
  <si>
    <t>ESTADO DEL BANCO</t>
  </si>
  <si>
    <t>BALANCE AL 1 DE MAYO 2022</t>
  </si>
  <si>
    <t>BALANCE AL PRIMER DIA DEL MES</t>
  </si>
  <si>
    <t>ESTERVINA CALDERON F.</t>
  </si>
  <si>
    <t>INGRESOS DEL MES</t>
  </si>
  <si>
    <t>Francina A. Nova</t>
  </si>
  <si>
    <t>Preparado Por</t>
  </si>
  <si>
    <t>BALANCE AL FINALIZAR EL MES</t>
  </si>
  <si>
    <t>Revisado</t>
  </si>
  <si>
    <t>Contador</t>
  </si>
  <si>
    <t>Coordinador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</si>
</sst>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theme="1" tint="4.9989318521683403E-2"/>
      <name val="Arial"/>
      <family val="2"/>
    </font>
    <font>
      <sz val="8"/>
      <color theme="9" tint="0.3999755851924192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Segoe UI"/>
      <family val="2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2" fillId="0" borderId="0" xfId="1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6" fillId="3" borderId="1" xfId="1" applyFont="1" applyFill="1" applyBorder="1" applyAlignment="1">
      <alignment horizontal="center" wrapText="1"/>
    </xf>
    <xf numFmtId="4" fontId="6" fillId="3" borderId="1" xfId="1" applyNumberFormat="1" applyFont="1" applyFill="1" applyBorder="1" applyAlignment="1">
      <alignment horizontal="center" wrapText="1"/>
    </xf>
    <xf numFmtId="4" fontId="7" fillId="3" borderId="1" xfId="1" applyNumberFormat="1" applyFont="1" applyFill="1" applyBorder="1" applyAlignment="1">
      <alignment horizontal="center" wrapText="1"/>
    </xf>
    <xf numFmtId="0" fontId="8" fillId="0" borderId="0" xfId="1" applyFont="1"/>
    <xf numFmtId="0" fontId="5" fillId="0" borderId="0" xfId="1" applyFont="1" applyAlignment="1">
      <alignment horizontal="center"/>
    </xf>
    <xf numFmtId="14" fontId="9" fillId="0" borderId="1" xfId="1" applyNumberFormat="1" applyFont="1" applyBorder="1" applyAlignment="1">
      <alignment horizontal="left" wrapText="1"/>
    </xf>
    <xf numFmtId="1" fontId="9" fillId="0" borderId="1" xfId="1" applyNumberFormat="1" applyFont="1" applyBorder="1" applyAlignment="1">
      <alignment horizontal="left" wrapText="1"/>
    </xf>
    <xf numFmtId="2" fontId="9" fillId="0" borderId="1" xfId="1" applyNumberFormat="1" applyFont="1" applyBorder="1" applyAlignment="1">
      <alignment horizontal="left" wrapText="1"/>
    </xf>
    <xf numFmtId="4" fontId="9" fillId="0" borderId="1" xfId="1" applyNumberFormat="1" applyFont="1" applyBorder="1" applyAlignment="1">
      <alignment horizontal="center" wrapText="1"/>
    </xf>
    <xf numFmtId="164" fontId="9" fillId="0" borderId="1" xfId="2" applyFont="1" applyFill="1" applyBorder="1" applyAlignment="1">
      <alignment horizontal="right" wrapText="1"/>
    </xf>
    <xf numFmtId="43" fontId="9" fillId="0" borderId="1" xfId="2" applyNumberFormat="1" applyFont="1" applyFill="1" applyBorder="1" applyAlignment="1">
      <alignment horizontal="right" wrapText="1"/>
    </xf>
    <xf numFmtId="1" fontId="10" fillId="0" borderId="0" xfId="1" applyNumberFormat="1" applyFont="1" applyAlignment="1">
      <alignment horizontal="right"/>
    </xf>
    <xf numFmtId="0" fontId="11" fillId="3" borderId="1" xfId="1" applyFont="1" applyFill="1" applyBorder="1"/>
    <xf numFmtId="0" fontId="11" fillId="3" borderId="1" xfId="1" applyFont="1" applyFill="1" applyBorder="1" applyAlignment="1">
      <alignment horizontal="left" wrapText="1"/>
    </xf>
    <xf numFmtId="1" fontId="11" fillId="3" borderId="1" xfId="1" applyNumberFormat="1" applyFont="1" applyFill="1" applyBorder="1" applyAlignment="1">
      <alignment horizontal="center" wrapText="1"/>
    </xf>
    <xf numFmtId="4" fontId="11" fillId="3" borderId="1" xfId="1" applyNumberFormat="1" applyFont="1" applyFill="1" applyBorder="1" applyAlignment="1">
      <alignment horizontal="center" wrapText="1"/>
    </xf>
    <xf numFmtId="43" fontId="11" fillId="3" borderId="1" xfId="2" applyNumberFormat="1" applyFont="1" applyFill="1" applyBorder="1" applyAlignment="1">
      <alignment horizontal="right" wrapText="1"/>
    </xf>
    <xf numFmtId="0" fontId="10" fillId="0" borderId="0" xfId="1" applyFont="1"/>
    <xf numFmtId="0" fontId="10" fillId="0" borderId="0" xfId="1" applyFont="1" applyAlignment="1">
      <alignment horizontal="left" wrapText="1"/>
    </xf>
    <xf numFmtId="1" fontId="12" fillId="4" borderId="1" xfId="1" applyNumberFormat="1" applyFont="1" applyFill="1" applyBorder="1" applyAlignment="1">
      <alignment horizontal="center"/>
    </xf>
    <xf numFmtId="4" fontId="12" fillId="4" borderId="1" xfId="1" applyNumberFormat="1" applyFont="1" applyFill="1" applyBorder="1" applyAlignment="1">
      <alignment horizontal="center"/>
    </xf>
    <xf numFmtId="4" fontId="10" fillId="0" borderId="0" xfId="3" applyNumberFormat="1" applyFont="1" applyFill="1" applyBorder="1" applyAlignment="1">
      <alignment horizontal="right"/>
    </xf>
    <xf numFmtId="1" fontId="13" fillId="0" borderId="2" xfId="1" applyNumberFormat="1" applyFont="1" applyBorder="1" applyAlignment="1">
      <alignment horizontal="center" wrapText="1"/>
    </xf>
    <xf numFmtId="1" fontId="13" fillId="0" borderId="0" xfId="1" applyNumberFormat="1" applyFont="1" applyAlignment="1">
      <alignment wrapText="1"/>
    </xf>
    <xf numFmtId="1" fontId="12" fillId="4" borderId="3" xfId="1" applyNumberFormat="1" applyFont="1" applyFill="1" applyBorder="1" applyAlignment="1">
      <alignment horizontal="center"/>
    </xf>
    <xf numFmtId="1" fontId="13" fillId="0" borderId="0" xfId="1" applyNumberFormat="1" applyFont="1" applyAlignment="1">
      <alignment horizontal="center" wrapText="1"/>
    </xf>
    <xf numFmtId="1" fontId="14" fillId="0" borderId="0" xfId="1" applyNumberFormat="1" applyFont="1" applyAlignment="1">
      <alignment horizontal="center" wrapText="1"/>
    </xf>
    <xf numFmtId="1" fontId="14" fillId="0" borderId="0" xfId="1" applyNumberFormat="1" applyFont="1" applyAlignment="1">
      <alignment wrapText="1"/>
    </xf>
    <xf numFmtId="1" fontId="10" fillId="0" borderId="0" xfId="1" applyNumberFormat="1" applyFont="1" applyAlignment="1">
      <alignment horizontal="center"/>
    </xf>
  </cellXfs>
  <cellStyles count="4">
    <cellStyle name="Millares 4" xfId="2" xr:uid="{FDCFD996-8CC7-4716-A171-DAC7E441AC9C}"/>
    <cellStyle name="Millares_29 feb DESEMBOLSO2004" xfId="3" xr:uid="{B34C77F2-4761-41F6-A5AD-FCAD04281A2B}"/>
    <cellStyle name="Normal" xfId="0" builtinId="0"/>
    <cellStyle name="Normal 3" xfId="1" xr:uid="{D591A89D-8130-45F9-ACD2-B5921BEA5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13</xdr:col>
      <xdr:colOff>236911</xdr:colOff>
      <xdr:row>6</xdr:row>
      <xdr:rowOff>152611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BB153-3BCE-4903-9557-598DD15332B7}"/>
            </a:ext>
          </a:extLst>
        </xdr:cNvPr>
        <xdr:cNvSpPr/>
      </xdr:nvSpPr>
      <xdr:spPr>
        <a:xfrm>
          <a:off x="12925425" y="1343025"/>
          <a:ext cx="3284911" cy="752686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2000" b="1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nova/Desktop/modulo%20-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(100-202867-9)</v>
          </cell>
        </row>
      </sheetData>
      <sheetData sheetId="1"/>
      <sheetData sheetId="2"/>
      <sheetData sheetId="3"/>
      <sheetData sheetId="4"/>
      <sheetData sheetId="5">
        <row r="7">
          <cell r="C7" t="str">
            <v>TESORERIA DE LA SEGURIDAD SOCIAL</v>
          </cell>
          <cell r="D7">
            <v>265417780.97999999</v>
          </cell>
          <cell r="E7">
            <v>44686</v>
          </cell>
          <cell r="L7">
            <v>155067.35999999999</v>
          </cell>
          <cell r="M7" t="str">
            <v>PAGO SEGURO A EMPLEADOS CORRESPONDIENTE AL MES DE ABRIL 2022</v>
          </cell>
        </row>
        <row r="8">
          <cell r="C8" t="str">
            <v>AUTOASESORES GALERIA SRL</v>
          </cell>
          <cell r="D8" t="str">
            <v>26552598011</v>
          </cell>
          <cell r="E8">
            <v>44687</v>
          </cell>
          <cell r="L8">
            <v>11012.199999999999</v>
          </cell>
          <cell r="M8" t="str">
            <v xml:space="preserve">PAGO FACTURA NO. B1500000102,   DE MANTENIMIENTO, REPUESTOS, PARA GUAGUA, PLACA L397136 DEL AREA DE TRANSPOTACION DEL SRS EL VALLE. </v>
          </cell>
        </row>
        <row r="9">
          <cell r="C9" t="str">
            <v>JUAN CARLOS AQUINO PEREZ</v>
          </cell>
          <cell r="D9" t="str">
            <v>25955</v>
          </cell>
          <cell r="E9">
            <v>44691</v>
          </cell>
          <cell r="L9">
            <v>2500</v>
          </cell>
          <cell r="M9" t="str">
            <v>PAGO TRANSPORTE AL PACIENTE DEL PROGRAMA DE TB PARA CITA EN SANTO DOMINGO VER ANEXO.</v>
          </cell>
        </row>
        <row r="10">
          <cell r="C10" t="str">
            <v>ANTONIO MATEO</v>
          </cell>
          <cell r="D10" t="str">
            <v>25956</v>
          </cell>
          <cell r="E10">
            <v>44691</v>
          </cell>
          <cell r="L10">
            <v>1500</v>
          </cell>
          <cell r="M10" t="str">
            <v>PAGO TRANSPORTE AL PACIENTE DEL PROGRAMA DE TB PARA CITA EN SANTO DOMINGO VER ANEXO.</v>
          </cell>
        </row>
        <row r="11">
          <cell r="C11" t="str">
            <v xml:space="preserve">TRANFERENCIA </v>
          </cell>
          <cell r="E11">
            <v>44699</v>
          </cell>
          <cell r="F11">
            <v>6160484.5999999996</v>
          </cell>
          <cell r="L11">
            <v>0</v>
          </cell>
          <cell r="M11" t="str">
            <v>TRANSFERENCIA REMANENTE TRAMO FIJO FEBRERO Y PROPORCION DE TRAMO FIJO MARZO.</v>
          </cell>
        </row>
        <row r="12">
          <cell r="C12" t="str">
            <v>CINTHIA MARTINA MATEO HOLGUIN</v>
          </cell>
          <cell r="D12" t="str">
            <v>25957</v>
          </cell>
          <cell r="E12">
            <v>44704</v>
          </cell>
          <cell r="L12">
            <v>1609.47</v>
          </cell>
          <cell r="M12" t="str">
            <v>PAGO 50% DE LA FACTURA DE ELECTRICIDAD DE LOS MESES MARZO, ABRIL Y MAYO UNAP CRISTO REY SAN JUAN  VER ANEXO.</v>
          </cell>
        </row>
        <row r="13">
          <cell r="C13" t="str">
            <v>PAULINA BELTRE DIAZ</v>
          </cell>
          <cell r="D13" t="str">
            <v>25958</v>
          </cell>
          <cell r="E13">
            <v>44704</v>
          </cell>
          <cell r="L13">
            <v>2000</v>
          </cell>
          <cell r="M13" t="str">
            <v>PAGO TRANSPORTE AL PACIENTE DEL PROGRAMA DE TB PARA QUE PUEDA ASISTIR A  CITA EN SANTO DOMINGO, VER ANEXO.</v>
          </cell>
        </row>
        <row r="14">
          <cell r="C14" t="str">
            <v>ROBERTO ANTONIO RAMIREZ</v>
          </cell>
          <cell r="D14" t="str">
            <v>25959</v>
          </cell>
          <cell r="E14">
            <v>44704</v>
          </cell>
          <cell r="L14">
            <v>1500</v>
          </cell>
          <cell r="M14" t="str">
            <v>PAGO TRANSPORTE AL PACIENTE DEL PROGRAMA DE TB PARA QUE PUEDA ASISTIR A  CITA EN SANTO DOMINGO, VER ANEXO.</v>
          </cell>
        </row>
        <row r="15">
          <cell r="C15" t="str">
            <v>SUGEY CUSTODIO</v>
          </cell>
          <cell r="D15" t="str">
            <v>25960</v>
          </cell>
          <cell r="E15">
            <v>44704</v>
          </cell>
          <cell r="L15">
            <v>2000</v>
          </cell>
          <cell r="M15" t="str">
            <v>PAGO TRANSPORTE AL PACIENTE DEL PROGRAMA DE TB PARA QUE PUEDA ASISTIR A  CITA EN SANTO DOMINGO, VER ANEXO.</v>
          </cell>
        </row>
        <row r="16">
          <cell r="C16" t="str">
            <v>ROBERTO ANTONIO RAMIREZ</v>
          </cell>
          <cell r="D16" t="str">
            <v>25961</v>
          </cell>
          <cell r="E16">
            <v>44704</v>
          </cell>
          <cell r="L16">
            <v>3700</v>
          </cell>
          <cell r="M16" t="str">
            <v>PAGO TRANSPORTE AL PACIENTE DEL PROGRAMA DE TB PARA QUE PUEDA QUE SU HIJO  ASISTIR A  CITA EN SANTO DOMINGO, VER ANEXO.</v>
          </cell>
        </row>
        <row r="17">
          <cell r="C17" t="str">
            <v>ROLAINY VALDEZ DE OLEO</v>
          </cell>
          <cell r="D17" t="str">
            <v>25962</v>
          </cell>
          <cell r="E17">
            <v>44704</v>
          </cell>
          <cell r="L17">
            <v>1500</v>
          </cell>
          <cell r="M17" t="str">
            <v>PAGO TRANSPORTE AL PACIENTE DEL PROGRAMA DE TB PARA QUE PUEDA ASISTIR A  CITA EN SANTO DOMINGO, VER ANEXO.</v>
          </cell>
        </row>
        <row r="18">
          <cell r="C18" t="str">
            <v>STFFANY CAROLINA TAVERA NIN</v>
          </cell>
          <cell r="D18" t="str">
            <v>25963</v>
          </cell>
          <cell r="E18">
            <v>44704</v>
          </cell>
          <cell r="L18">
            <v>2000</v>
          </cell>
          <cell r="M18" t="str">
            <v>PAGO TRANSPORTE AL PACIENTE DEL PROGRAMA DE TB PARA QUE PUEDA ASISTIR A  CITA EN SANTO DOMINGO, VER ANEXO.</v>
          </cell>
        </row>
        <row r="19">
          <cell r="C19" t="str">
            <v>CARLOS LEBRON AQUINO</v>
          </cell>
          <cell r="D19" t="str">
            <v>25964</v>
          </cell>
          <cell r="E19">
            <v>44704</v>
          </cell>
          <cell r="L19">
            <v>1500</v>
          </cell>
          <cell r="M19" t="str">
            <v>PAGO TRANSPORTE AL PACIENTE DEL PROGRAMA DE TB PARA QUE PUEDA ASISTIR A  CITA EN SANTO DOMINGO, VER ANEXO.</v>
          </cell>
        </row>
        <row r="20">
          <cell r="C20" t="str">
            <v xml:space="preserve">CARLOS MANUEL RAMIREZ MATOS </v>
          </cell>
          <cell r="D20" t="str">
            <v>25965</v>
          </cell>
          <cell r="E20">
            <v>44704</v>
          </cell>
          <cell r="L20">
            <v>1500</v>
          </cell>
          <cell r="M20" t="str">
            <v>PAGO TRANSPORTE AL PACIENTE DEL PROGRAMA DE TB PARA QUE PUEDA ASISTIR A  CITA EN SANTO DOMINGO, VER ANEXO.</v>
          </cell>
        </row>
        <row r="21">
          <cell r="C21" t="str">
            <v xml:space="preserve">HEIDY MARLENNY PINALES LEBRON </v>
          </cell>
          <cell r="D21" t="str">
            <v>25966</v>
          </cell>
          <cell r="E21">
            <v>44704</v>
          </cell>
          <cell r="L21">
            <v>1500</v>
          </cell>
          <cell r="M21" t="str">
            <v>PAGO TRANSPORTE AL PACIENTE DEL PROGRAMA DE TB PARA QUE PUEDA ASISTIR A  CITA EN SANTO DOMINGO, VER ANEXO.</v>
          </cell>
        </row>
        <row r="22">
          <cell r="C22" t="str">
            <v>YONATHAN VILLEGAS</v>
          </cell>
          <cell r="D22" t="str">
            <v>25967</v>
          </cell>
          <cell r="E22">
            <v>44706</v>
          </cell>
          <cell r="L22">
            <v>3700</v>
          </cell>
          <cell r="M22" t="str">
            <v>PAGO PARA REALIZARSE TOMOGRAFIA DE TORAX, QUIEN EL MISMO ES PACIENTE DEL PROGRAMA DE TB, ESTE ESTA TOMANDO TRATAMIENTO EN EL CENTRO PNITENCIARIO LA CARCER KM 15 DE AZUA.</v>
          </cell>
        </row>
        <row r="23">
          <cell r="C23" t="str">
            <v xml:space="preserve">TRANSFERENCIA </v>
          </cell>
          <cell r="E23">
            <v>44707</v>
          </cell>
          <cell r="F23">
            <v>1077443.3999999999</v>
          </cell>
          <cell r="L23">
            <v>0</v>
          </cell>
          <cell r="M23" t="str">
            <v>TRANSFERENCIA POR FACTURACION DE LOS CENTROS DIAGNOSTICOS</v>
          </cell>
        </row>
        <row r="24">
          <cell r="C24" t="str">
            <v>COLECTOR DE IMPUESTOS INTERNOS</v>
          </cell>
          <cell r="E24">
            <v>44708</v>
          </cell>
          <cell r="L24">
            <v>134587.35</v>
          </cell>
          <cell r="M24" t="str">
            <v>PAGO RETENCION IR17 ABRIL (RETECION DE 5% Y 10% PROVEEDORES. Y CONTRATACION</v>
          </cell>
        </row>
        <row r="25">
          <cell r="C25" t="str">
            <v xml:space="preserve">NOMINA ELECTRONICA </v>
          </cell>
          <cell r="E25">
            <v>44708</v>
          </cell>
          <cell r="L25">
            <v>1895523.38</v>
          </cell>
          <cell r="M25" t="str">
            <v>NOMINA ELECTRONICA CORRESPONDIENTE AL MES DE MAYO 2022.</v>
          </cell>
        </row>
        <row r="26">
          <cell r="C26" t="str">
            <v>ALQUILER ELECTRONICO</v>
          </cell>
          <cell r="E26">
            <v>44708</v>
          </cell>
          <cell r="L26">
            <v>226844.97</v>
          </cell>
          <cell r="M26" t="str">
            <v>PAGO ALQUILER ELECTRONICO MES DE MAYO 2022</v>
          </cell>
        </row>
        <row r="27">
          <cell r="C27" t="str">
            <v>SERVIO ANTONIO MONTILLA</v>
          </cell>
          <cell r="D27" t="str">
            <v>26773633276</v>
          </cell>
          <cell r="E27">
            <v>44708</v>
          </cell>
          <cell r="L27">
            <v>15000</v>
          </cell>
          <cell r="M27" t="str">
            <v>PAGO SERVICIO IGUALDO MES DE MAYO A ABOGADO NOTARIO DEL SERVICIO REGIONAL SALUD EL VALLE.</v>
          </cell>
        </row>
        <row r="28">
          <cell r="C28" t="str">
            <v>Dr. CESAR BENZAN QUITERIO</v>
          </cell>
          <cell r="D28" t="str">
            <v>26773633276</v>
          </cell>
          <cell r="E28">
            <v>44708</v>
          </cell>
          <cell r="L28">
            <v>27750</v>
          </cell>
          <cell r="M28" t="str">
            <v>PAGO DEL 15% DE LA LEY DE SALARIO A FUNCIONARIO PUBLICO MES DE ABRIL. 2022</v>
          </cell>
        </row>
        <row r="29">
          <cell r="C29" t="str">
            <v>Dr. CESAR BENZAN QUITERIO</v>
          </cell>
          <cell r="D29" t="str">
            <v>26773647512</v>
          </cell>
          <cell r="E29">
            <v>44708</v>
          </cell>
          <cell r="L29">
            <v>27750</v>
          </cell>
          <cell r="M29" t="str">
            <v>PAGO DEL 15% DE LA LEY DE SALARIO A FUNCIONARIO PUBLICO MES DE MAYO. 2022</v>
          </cell>
        </row>
        <row r="30">
          <cell r="C30" t="str">
            <v>NOMINA ELECTRONICA INCENTIVO</v>
          </cell>
          <cell r="E30">
            <v>44708</v>
          </cell>
          <cell r="L30">
            <v>45524</v>
          </cell>
          <cell r="M30" t="str">
            <v>PAGO INCENTIVO JULIO-DICIEMBRE 2021 , POR CUENTAS QUE FUERON CORREGIDA.</v>
          </cell>
        </row>
        <row r="31">
          <cell r="C31" t="str">
            <v>ARIEL PEREZ REYES</v>
          </cell>
          <cell r="D31" t="str">
            <v>25968</v>
          </cell>
          <cell r="E31">
            <v>44708</v>
          </cell>
          <cell r="L31">
            <v>5000</v>
          </cell>
          <cell r="M31" t="str">
            <v>PAGO CORRESPONDIENTE AL MES DE MAYO 2022, A MENSAJERO ZONA SUR EL CERCADO SAN JUAN.</v>
          </cell>
        </row>
        <row r="32">
          <cell r="C32" t="str">
            <v xml:space="preserve">ARELIS FIGUERERO </v>
          </cell>
          <cell r="D32" t="str">
            <v>25969</v>
          </cell>
          <cell r="E32">
            <v>44708</v>
          </cell>
          <cell r="L32">
            <v>5000</v>
          </cell>
          <cell r="M32" t="str">
            <v>PAGO CORRESPONDIENTE AL MES DE MAYO 2022, A CONSERJE UNAP JINOVA  SAN JUAN.</v>
          </cell>
        </row>
        <row r="33">
          <cell r="C33" t="str">
            <v>ANGELA OLIVO MONTERO</v>
          </cell>
          <cell r="D33" t="str">
            <v>25970</v>
          </cell>
          <cell r="E33">
            <v>44708</v>
          </cell>
          <cell r="L33">
            <v>5000</v>
          </cell>
          <cell r="M33" t="str">
            <v>PAGO CORRESPONDIENTE AL MES DE MAYO 2022, A CONSERJE CPN VALLEJUELO   SAN JUAN.</v>
          </cell>
        </row>
        <row r="34">
          <cell r="C34" t="str">
            <v xml:space="preserve">ANTONIO DE LOS SANTOS </v>
          </cell>
          <cell r="D34" t="str">
            <v>25971</v>
          </cell>
          <cell r="E34">
            <v>44708</v>
          </cell>
          <cell r="L34">
            <v>5000</v>
          </cell>
          <cell r="M34" t="str">
            <v>PAGO CORRESPONDIENTE AL MES DE MAYO 2022, A VIGILANTE  CPN VILLA CORAZON AZUA.</v>
          </cell>
        </row>
        <row r="35">
          <cell r="C35" t="str">
            <v xml:space="preserve">ANTONIA ROSANNY AGRAMONTE </v>
          </cell>
          <cell r="D35" t="str">
            <v>25972</v>
          </cell>
          <cell r="E35">
            <v>44708</v>
          </cell>
          <cell r="L35">
            <v>5000</v>
          </cell>
          <cell r="M35" t="str">
            <v>PAGO CORRESPONDIENTE AL MES DEMAYO 2022, A CONSERJE UNAP ARROYO COLORADO AZUA.</v>
          </cell>
        </row>
        <row r="36">
          <cell r="C36" t="str">
            <v xml:space="preserve">ANYI PAOLA QUEZASA AYBAR </v>
          </cell>
          <cell r="D36" t="str">
            <v>25973</v>
          </cell>
          <cell r="E36">
            <v>44708</v>
          </cell>
          <cell r="L36">
            <v>10000</v>
          </cell>
          <cell r="M36" t="str">
            <v>PAGO CORRESPONDIENTE AL MES DE MAYO 2022, A DIGITADORA ZONA XII OFICINA EÑ CERCADO    SAN JUAN.</v>
          </cell>
        </row>
        <row r="37">
          <cell r="C37" t="str">
            <v xml:space="preserve">ATENAIDA DE LA ROSA </v>
          </cell>
          <cell r="D37" t="str">
            <v>25974</v>
          </cell>
          <cell r="E37">
            <v>44708</v>
          </cell>
          <cell r="L37">
            <v>843</v>
          </cell>
          <cell r="M37" t="str">
            <v>PAGO CORRESPONDIENTE AL MES DE MAYO 2022, A CONSERJE CPN LA FLORIDA     SAN JUAN.</v>
          </cell>
        </row>
        <row r="38">
          <cell r="C38" t="str">
            <v>BERKIS MESA</v>
          </cell>
          <cell r="D38" t="str">
            <v>25975</v>
          </cell>
          <cell r="E38">
            <v>44708</v>
          </cell>
          <cell r="L38">
            <v>5000</v>
          </cell>
          <cell r="M38" t="str">
            <v>PAGO CORRESPONDIENTE AL MES DE MAYO 2022, A CONSERJE CPN JORGILLO     SAN JUAN.</v>
          </cell>
        </row>
        <row r="39">
          <cell r="C39" t="str">
            <v>BOLIVAR MONTERO MONTERO</v>
          </cell>
          <cell r="D39" t="str">
            <v>25976</v>
          </cell>
          <cell r="E39">
            <v>44708</v>
          </cell>
          <cell r="L39">
            <v>10000</v>
          </cell>
          <cell r="M39" t="str">
            <v>PAGO CORRESPONDIENTE AL MES DE MAYO 2022, A SERENO CPN CAPULIN    SAN JUAN.</v>
          </cell>
        </row>
        <row r="40">
          <cell r="C40" t="str">
            <v>CARLOS PEREZ</v>
          </cell>
          <cell r="D40" t="str">
            <v>25977</v>
          </cell>
          <cell r="E40">
            <v>44708</v>
          </cell>
          <cell r="L40">
            <v>5000</v>
          </cell>
          <cell r="M40" t="str">
            <v>PAGO CORRESPONDIENTE AL MES DE MAYO 2022, A VIGILANTE  CPN EL ROSARIO AZUA.</v>
          </cell>
        </row>
        <row r="41">
          <cell r="C41" t="str">
            <v>CARLOS AUGUSTO VIVIOSO</v>
          </cell>
          <cell r="D41" t="str">
            <v>25978</v>
          </cell>
          <cell r="E41">
            <v>44708</v>
          </cell>
          <cell r="L41">
            <v>10000</v>
          </cell>
          <cell r="M41" t="str">
            <v>PAGO CORRESPONDIENTE AL MES DE MAYO 2022, A VIGILANTE  CPN  EL LLANO ELIAS PIÑA.</v>
          </cell>
        </row>
        <row r="42">
          <cell r="C42" t="str">
            <v>CARMEN RAMIREZ</v>
          </cell>
          <cell r="D42" t="str">
            <v>25979</v>
          </cell>
          <cell r="E42">
            <v>44708</v>
          </cell>
          <cell r="L42">
            <v>5000</v>
          </cell>
          <cell r="M42" t="str">
            <v>PAGO CORRESPONDIENTE AL MES DE MAYO 2022, A CONSERJE CPN VILLA CORAZON DE JESUS AZUA.</v>
          </cell>
        </row>
        <row r="43">
          <cell r="C43" t="str">
            <v xml:space="preserve">CRISTINO DE LEON PIÑA </v>
          </cell>
          <cell r="D43" t="str">
            <v>25980</v>
          </cell>
          <cell r="E43">
            <v>44708</v>
          </cell>
          <cell r="L43">
            <v>5000</v>
          </cell>
          <cell r="M43" t="str">
            <v>PAGO CORRESPONDIENTE AL MES DE MAYO 2022, A VIGILANTE HIGUERITO   SAN JUAN.</v>
          </cell>
        </row>
        <row r="44">
          <cell r="C44" t="str">
            <v>CRSTEL DEL MILAGROS CARRASCO</v>
          </cell>
          <cell r="D44" t="str">
            <v>25981</v>
          </cell>
          <cell r="E44">
            <v>44708</v>
          </cell>
          <cell r="L44">
            <v>10000</v>
          </cell>
          <cell r="M44" t="str">
            <v xml:space="preserve">PAGO CORRESPONDIENTE AL MES DE MAYO 2022, A  DIGITADORA GERENCIA DE AREA II AZUA. </v>
          </cell>
        </row>
        <row r="45">
          <cell r="C45" t="str">
            <v>CRISTINA EUFRACIA RODRIGUEZ</v>
          </cell>
          <cell r="D45" t="str">
            <v>25982</v>
          </cell>
          <cell r="E45">
            <v>44708</v>
          </cell>
          <cell r="L45">
            <v>5000</v>
          </cell>
          <cell r="M45" t="str">
            <v>PAGO CORRESPONDIENTE AL MES DE MAYO 2022, A CONSERJE CPN VILLA OCOA AZUA.</v>
          </cell>
        </row>
        <row r="46">
          <cell r="C46" t="str">
            <v xml:space="preserve">CLAUDIO CASTILLO </v>
          </cell>
          <cell r="D46" t="str">
            <v>25983</v>
          </cell>
          <cell r="E46">
            <v>44708</v>
          </cell>
          <cell r="L46">
            <v>5300</v>
          </cell>
          <cell r="M46" t="str">
            <v>PAGO CORRESPONDIENTE AL MES DE MAYO 2022, A VIGILANTE CPN LA GUAMA  SAN JUAN.</v>
          </cell>
        </row>
        <row r="47">
          <cell r="C47" t="str">
            <v>ELSA MARGARITA BRITO</v>
          </cell>
          <cell r="D47" t="str">
            <v>25984</v>
          </cell>
          <cell r="E47">
            <v>44708</v>
          </cell>
          <cell r="L47">
            <v>20000</v>
          </cell>
          <cell r="M47" t="str">
            <v>PAGO CORRRESPONDIENTE AL MES DE MAYO2022, A BIOANALISTA CENTRO DE DIAGNOSTICO AZUA.</v>
          </cell>
        </row>
        <row r="48">
          <cell r="C48" t="str">
            <v>ESTEFANIA NOVA</v>
          </cell>
          <cell r="D48" t="str">
            <v>25985</v>
          </cell>
          <cell r="E48">
            <v>44708</v>
          </cell>
          <cell r="L48">
            <v>5000</v>
          </cell>
          <cell r="M48" t="str">
            <v>PAGO CORRESPONDIENTE AL MES DE MAYO 2022, A CONSERJE CPN PUEBLO VIEJO AZUA.</v>
          </cell>
        </row>
        <row r="49">
          <cell r="C49" t="str">
            <v xml:space="preserve">EZEQUIER MONTERO </v>
          </cell>
          <cell r="D49" t="str">
            <v>25986</v>
          </cell>
          <cell r="E49">
            <v>44708</v>
          </cell>
          <cell r="L49">
            <v>10000</v>
          </cell>
          <cell r="M49" t="str">
            <v>PAGO CORRESPONDIENTE AL MES DE MAYO 2022, A VIGILANTE ALMACEN DE MEDICAMENTOS  SAN JUAN.</v>
          </cell>
        </row>
        <row r="50">
          <cell r="C50" t="str">
            <v>FAUSTO MONTERO</v>
          </cell>
          <cell r="D50" t="str">
            <v>25987</v>
          </cell>
          <cell r="E50">
            <v>44708</v>
          </cell>
          <cell r="L50">
            <v>8000</v>
          </cell>
          <cell r="M50" t="str">
            <v>PAGO CORRESPONDIENTE AL MES DE MAYO 2022, A VIGILANTE CPN MIRADOR NORTE SAN JUAN.</v>
          </cell>
        </row>
        <row r="51">
          <cell r="C51" t="str">
            <v>FELICITO PEREZ</v>
          </cell>
          <cell r="D51" t="str">
            <v>25988</v>
          </cell>
          <cell r="E51">
            <v>44708</v>
          </cell>
          <cell r="L51">
            <v>5000</v>
          </cell>
          <cell r="M51" t="str">
            <v>PAGO CORRESPONDIENTE AL MES DE MAYO 2022, A VIGILANTE CPN LOS JOVILLOS AZUA.</v>
          </cell>
        </row>
        <row r="52">
          <cell r="C52" t="str">
            <v>FRANCISCO DE LOS SANTOS</v>
          </cell>
          <cell r="D52" t="str">
            <v>25989</v>
          </cell>
          <cell r="E52">
            <v>44708</v>
          </cell>
          <cell r="L52">
            <v>10000</v>
          </cell>
          <cell r="M52" t="str">
            <v>PAGO CORRESPONDIENTE AL MES DE MAYO 2022, A VIGILANTE CPN MACASIA ELIAS PIÑA.</v>
          </cell>
        </row>
        <row r="53">
          <cell r="C53" t="str">
            <v>GUSTAVO MORILLO</v>
          </cell>
          <cell r="D53" t="str">
            <v>25990</v>
          </cell>
          <cell r="E53">
            <v>44708</v>
          </cell>
          <cell r="L53">
            <v>5000</v>
          </cell>
          <cell r="M53" t="str">
            <v>PAGO CORRESPONDIENTE AL MES DE MAYO 2022, A SEGURIDAD OFICINA REGIONAL  SAN JUAN.</v>
          </cell>
        </row>
        <row r="54">
          <cell r="C54" t="str">
            <v xml:space="preserve">GREGORIO RAMIREZ </v>
          </cell>
          <cell r="D54" t="str">
            <v>25991</v>
          </cell>
          <cell r="E54">
            <v>44708</v>
          </cell>
          <cell r="L54">
            <v>5000</v>
          </cell>
          <cell r="M54" t="str">
            <v>PAGO CORRESPONDIENTE AL MES DE MAYO 2022, A VIGILANTE CPN LOS NEGROS AZUA..</v>
          </cell>
        </row>
        <row r="55">
          <cell r="C55" t="str">
            <v>GLENY MASSIELL BATISTA</v>
          </cell>
          <cell r="D55" t="str">
            <v>25992</v>
          </cell>
          <cell r="E55">
            <v>44708</v>
          </cell>
          <cell r="L55">
            <v>5000</v>
          </cell>
          <cell r="M55" t="str">
            <v>PAGO CORRESPONDIENTE AL MES DE MAYO 2022, A CONSERJE GERENCIA DE AREA   AZUA.</v>
          </cell>
        </row>
        <row r="56">
          <cell r="C56" t="str">
            <v>JORGE LUIS FIGUEREO</v>
          </cell>
          <cell r="D56" t="str">
            <v>25993</v>
          </cell>
          <cell r="E56">
            <v>44708</v>
          </cell>
          <cell r="L56">
            <v>10000</v>
          </cell>
          <cell r="M56" t="str">
            <v>PAGO CORRESPONDIENTE AL MES DE MAYO 2022, A VIGILANTE CPN LAS DELICIAS ELIAS PIÑA</v>
          </cell>
        </row>
        <row r="57">
          <cell r="C57" t="str">
            <v>JULIO FLORENTINO</v>
          </cell>
          <cell r="D57" t="str">
            <v>25994</v>
          </cell>
          <cell r="E57">
            <v>44708</v>
          </cell>
          <cell r="L57">
            <v>5000</v>
          </cell>
          <cell r="M57" t="str">
            <v>PAGO CORRESPONDIENTE AL MES DE MAYO 2022, A VIGILANTE CPN LAS CHARCAS AZUA.</v>
          </cell>
        </row>
        <row r="58">
          <cell r="C58" t="str">
            <v xml:space="preserve">JUAN GARCIA </v>
          </cell>
          <cell r="D58" t="str">
            <v>25995</v>
          </cell>
          <cell r="E58">
            <v>44708</v>
          </cell>
          <cell r="L58">
            <v>10000</v>
          </cell>
          <cell r="M58" t="str">
            <v>PAGO CORRESPONDIENTE AL MES DE MAYO 2022, A SERENO GERENCIA DE AREA III ELIAS PIÑA.</v>
          </cell>
        </row>
        <row r="59">
          <cell r="C59" t="str">
            <v>LOURDES PEREZ</v>
          </cell>
          <cell r="D59" t="str">
            <v>25996</v>
          </cell>
          <cell r="E59">
            <v>44708</v>
          </cell>
          <cell r="L59">
            <v>10000</v>
          </cell>
          <cell r="M59" t="str">
            <v>PAGO CORRESPONDIENTE AL MES DE MAYO 2022, A CONSERJE CPN MACASIA ELIAS PIÑA.</v>
          </cell>
        </row>
        <row r="60">
          <cell r="C60" t="str">
            <v>LUZ ELIANA BAEZ</v>
          </cell>
          <cell r="D60" t="str">
            <v>25997</v>
          </cell>
          <cell r="E60">
            <v>44708</v>
          </cell>
          <cell r="L60">
            <v>5000</v>
          </cell>
          <cell r="M60" t="str">
            <v>PAGO CORRESPONDIENTE AL MES DE MAYO 2022, A CONSERJE CPN HATO NUEVO.   SAN JUAN.</v>
          </cell>
        </row>
        <row r="61">
          <cell r="C61" t="str">
            <v>LUIS MIGUEL PEREZ</v>
          </cell>
          <cell r="D61" t="str">
            <v>25998</v>
          </cell>
          <cell r="E61">
            <v>44708</v>
          </cell>
          <cell r="L61">
            <v>5000</v>
          </cell>
          <cell r="M61" t="str">
            <v>PAGO CORRESPONDIENTE AL MES DE MAYO 2022, A VIGILANTE UNAP LOS GRINGOS SAN JUAN.</v>
          </cell>
        </row>
        <row r="62">
          <cell r="C62" t="str">
            <v>JOHANNY JOHANSEL LARA</v>
          </cell>
          <cell r="D62" t="str">
            <v>25999</v>
          </cell>
          <cell r="E62">
            <v>44708</v>
          </cell>
          <cell r="L62">
            <v>10000</v>
          </cell>
          <cell r="M62" t="str">
            <v>PAGO CORRESPONDIENTE AL MES DE MAYO 2022, A PLOMERO/ ELECTRICISTA. GERENCIA DE AREA I AZUA.</v>
          </cell>
        </row>
        <row r="63">
          <cell r="C63" t="str">
            <v>JOSE MANUEL MONERO</v>
          </cell>
          <cell r="D63" t="str">
            <v>26000</v>
          </cell>
          <cell r="E63">
            <v>44708</v>
          </cell>
          <cell r="L63">
            <v>20000</v>
          </cell>
          <cell r="M63" t="str">
            <v xml:space="preserve">PAGO CORRESPONDIENTE AL MES DE MAYO 2022, A  JURIDICO OFICINA REGIONAL SAN JUAN. </v>
          </cell>
        </row>
        <row r="64">
          <cell r="C64" t="str">
            <v>JULIO CESAR ENCARNACION</v>
          </cell>
          <cell r="D64" t="str">
            <v>26001</v>
          </cell>
          <cell r="E64">
            <v>44708</v>
          </cell>
          <cell r="L64">
            <v>15000</v>
          </cell>
          <cell r="M64" t="str">
            <v xml:space="preserve">PAGO CORRESPONDIENTE AL MES DE MAYO 2022, A  ENCARGADO DE REDES SOCIALES  OFICINA REGIONAL SAN JUAN. </v>
          </cell>
        </row>
        <row r="65">
          <cell r="C65" t="str">
            <v>MARIA XIOMARA GARCIA</v>
          </cell>
          <cell r="D65" t="str">
            <v>26002</v>
          </cell>
          <cell r="E65">
            <v>44708</v>
          </cell>
          <cell r="L65">
            <v>5000</v>
          </cell>
          <cell r="M65" t="str">
            <v>PAGO CORRESPONDIENTE AL MES DE MAYO 2022, A CONSERJE CPN SANTA ANA AZUA.</v>
          </cell>
        </row>
        <row r="66">
          <cell r="C66" t="str">
            <v>MARIANA DEL CARMEN</v>
          </cell>
          <cell r="D66" t="str">
            <v>26003</v>
          </cell>
          <cell r="E66">
            <v>44708</v>
          </cell>
          <cell r="L66">
            <v>5000</v>
          </cell>
          <cell r="M66" t="str">
            <v>PAGO CORRESPONDIENTE AL MES DE MAYO 2022, A CONSERJE CPN  EL CACHEO   SAN JUAN.</v>
          </cell>
        </row>
        <row r="67">
          <cell r="C67" t="str">
            <v>MODESTO SNTONIO SANTA</v>
          </cell>
          <cell r="D67" t="str">
            <v>26004</v>
          </cell>
          <cell r="E67">
            <v>44708</v>
          </cell>
          <cell r="L67">
            <v>5000</v>
          </cell>
          <cell r="M67" t="str">
            <v>PAGO CORRESPONDIENTE AL MES DE MAYO  2022, A VIGILANTE CPN ANSONIA AZUA..</v>
          </cell>
        </row>
        <row r="68">
          <cell r="C68" t="str">
            <v>MIGUEL ANGEL ENCARNACION</v>
          </cell>
          <cell r="D68" t="str">
            <v>26005</v>
          </cell>
          <cell r="E68">
            <v>44708</v>
          </cell>
          <cell r="L68">
            <v>10000</v>
          </cell>
          <cell r="M68" t="str">
            <v>PAGO CORRESPONDIENTE AL MES DE MAYO  2022, A VIGILANTE CPN  CARRISAR ELIAS PIÑA.</v>
          </cell>
        </row>
        <row r="69">
          <cell r="C69" t="str">
            <v>MANUEL ANIBAL BELTRE</v>
          </cell>
          <cell r="D69" t="str">
            <v>26006</v>
          </cell>
          <cell r="E69">
            <v>44708</v>
          </cell>
          <cell r="L69">
            <v>5000</v>
          </cell>
          <cell r="M69" t="str">
            <v>PAGO CORRESPONDIENTE AL MES DE MAYO 2022, A VIGILANTE CPN MAJAGUAL AZUA..</v>
          </cell>
        </row>
        <row r="70">
          <cell r="C70" t="str">
            <v xml:space="preserve">MANUELA MORETA </v>
          </cell>
          <cell r="D70" t="str">
            <v>26007</v>
          </cell>
          <cell r="E70">
            <v>44708</v>
          </cell>
          <cell r="L70">
            <v>10000</v>
          </cell>
          <cell r="M70" t="str">
            <v>PAGO CORRESPONDIENTE AL MES DE MAYO 2022, A AUXILIAR DE ENFERMERIA  CPN SABANA LARGA ELIAS PIÑA.</v>
          </cell>
        </row>
        <row r="71">
          <cell r="C71" t="str">
            <v>MARTIANO MONTERO</v>
          </cell>
          <cell r="D71" t="str">
            <v>26008</v>
          </cell>
          <cell r="E71">
            <v>44708</v>
          </cell>
          <cell r="L71">
            <v>10000</v>
          </cell>
          <cell r="M71" t="str">
            <v>PAGO CORRESPONDIENTE AL MES DE MAYO 2022, A SERENO CPN GUANITO ELIAS PIÑA.</v>
          </cell>
        </row>
        <row r="72">
          <cell r="C72" t="str">
            <v>NORMA LUISA ZAYAS</v>
          </cell>
          <cell r="D72" t="str">
            <v>26009</v>
          </cell>
          <cell r="E72">
            <v>44708</v>
          </cell>
          <cell r="L72">
            <v>10000</v>
          </cell>
          <cell r="M72" t="str">
            <v>PAGO CORRESPONDIENTE AL MES DE MAYO 2022, A PROMOTORA CPN LAS BARIAS AZUA..</v>
          </cell>
        </row>
        <row r="73">
          <cell r="C73" t="str">
            <v>PASCUAL ROFRIGUEZ</v>
          </cell>
          <cell r="D73" t="str">
            <v>26010</v>
          </cell>
          <cell r="E73">
            <v>44708</v>
          </cell>
          <cell r="L73">
            <v>7000</v>
          </cell>
          <cell r="M73" t="str">
            <v>PAGO CORRESPONDIENTE AL MES DE MAYO 2022, SERENO CPN ACHEO SAN JUAN.</v>
          </cell>
        </row>
        <row r="74">
          <cell r="C74" t="str">
            <v>PEDRO OTAÑO</v>
          </cell>
          <cell r="D74" t="str">
            <v>26011</v>
          </cell>
          <cell r="E74">
            <v>44708</v>
          </cell>
          <cell r="L74">
            <v>5000</v>
          </cell>
          <cell r="M74" t="str">
            <v>PAGO CORRESPONDIENTE AL MES DE MAYO 2022, A VIGILANTE CPN LA COLONIA EL CERCADO SAN JUAN.</v>
          </cell>
        </row>
        <row r="75">
          <cell r="C75" t="str">
            <v>PEDRO ANTONIO JIMENEZ</v>
          </cell>
          <cell r="D75" t="str">
            <v>26012</v>
          </cell>
          <cell r="E75">
            <v>44708</v>
          </cell>
          <cell r="L75">
            <v>5000</v>
          </cell>
          <cell r="M75" t="str">
            <v>PAGO CORRESPONDIENTE AL MES DE MAYO 2022, A VIGILANTE CPN VILLA OCOA AZUA.</v>
          </cell>
        </row>
        <row r="76">
          <cell r="C76" t="str">
            <v>PEDRO PABLO SANTANA</v>
          </cell>
          <cell r="D76" t="str">
            <v>26013</v>
          </cell>
          <cell r="E76">
            <v>44708</v>
          </cell>
          <cell r="L76">
            <v>5000</v>
          </cell>
          <cell r="M76" t="str">
            <v>PAGO CORRESPONDIENTE AL MES DE MAYO 2022, A VIGILANTE CPN LOS PARCELEROS AZUA.</v>
          </cell>
        </row>
        <row r="77">
          <cell r="C77" t="str">
            <v>PEDRO ANTONIO MORILLO</v>
          </cell>
          <cell r="D77" t="str">
            <v>26014</v>
          </cell>
          <cell r="E77">
            <v>44708</v>
          </cell>
          <cell r="L77">
            <v>5000</v>
          </cell>
          <cell r="M77" t="str">
            <v>PAGO CORRESPONDIENTE AL MES DE MAYO 2022, A SEGURIDAD OFICINA REGIONAL SAN JUAN</v>
          </cell>
        </row>
        <row r="78">
          <cell r="C78" t="str">
            <v>INOCENCIO MONTERO</v>
          </cell>
          <cell r="D78" t="str">
            <v>26015</v>
          </cell>
          <cell r="E78">
            <v>44708</v>
          </cell>
          <cell r="L78">
            <v>5000</v>
          </cell>
          <cell r="M78" t="str">
            <v>PAGO CORRESPONDIENTE AL MES DE MAYO 2022, A VIGILANTE CPN CORBANO NORTE SAN JUAN.</v>
          </cell>
        </row>
        <row r="79">
          <cell r="C79" t="str">
            <v>OLIVER CABRERA</v>
          </cell>
          <cell r="D79" t="str">
            <v>26016</v>
          </cell>
          <cell r="E79">
            <v>44708</v>
          </cell>
          <cell r="L79">
            <v>5000</v>
          </cell>
          <cell r="M79" t="str">
            <v>PAGO CORRESPONDIENTE AL MES DE MAYO 2022, A VIGILANTE CPN LA FLORIDA   SAN JUAN.</v>
          </cell>
        </row>
        <row r="80">
          <cell r="C80" t="str">
            <v>RAFAEL DANILO RODRIGUEZ</v>
          </cell>
          <cell r="D80" t="str">
            <v>26017</v>
          </cell>
          <cell r="E80">
            <v>44708</v>
          </cell>
          <cell r="L80">
            <v>5000</v>
          </cell>
          <cell r="M80" t="str">
            <v>PAGO CORRESPONDIENTE AL MES DE ABRIL 2022, A VIGILANTE CPN HATILLO AZUA.</v>
          </cell>
        </row>
        <row r="81">
          <cell r="C81" t="str">
            <v>ROMON BELTRE</v>
          </cell>
          <cell r="D81" t="str">
            <v>26018</v>
          </cell>
          <cell r="E81">
            <v>44708</v>
          </cell>
          <cell r="L81">
            <v>5000</v>
          </cell>
          <cell r="M81" t="str">
            <v>PAGO CORRESPONDIENTE AL MES DE MAYO 2022, A VIGILANTE CPN LA ESTANCIA   SAN JUAN.</v>
          </cell>
        </row>
        <row r="82">
          <cell r="C82" t="str">
            <v>ROSILY MARIA PEREZ</v>
          </cell>
          <cell r="D82" t="str">
            <v>26019</v>
          </cell>
          <cell r="E82">
            <v>44708</v>
          </cell>
          <cell r="L82">
            <v>5000</v>
          </cell>
          <cell r="M82" t="str">
            <v>PAGO CORRESPONDIENTE AL MES DE MAYO 2022, A CONSERJE CPN MAJAGUAL AZUA.</v>
          </cell>
        </row>
        <row r="83">
          <cell r="C83" t="str">
            <v>ROSSANDY YUCLEHINIA GERALDO</v>
          </cell>
          <cell r="D83" t="str">
            <v>26020</v>
          </cell>
          <cell r="E83">
            <v>44708</v>
          </cell>
          <cell r="L83">
            <v>5000</v>
          </cell>
          <cell r="M83" t="str">
            <v>PAGO CORRESPONDIENTE AL MES DE MAYO ,2022, A CONSERJE CPN ANSONIA AZUA.</v>
          </cell>
        </row>
        <row r="84">
          <cell r="C84" t="str">
            <v>ROSENDO BELTRE</v>
          </cell>
          <cell r="D84" t="str">
            <v>26021</v>
          </cell>
          <cell r="E84">
            <v>44708</v>
          </cell>
          <cell r="L84">
            <v>5000</v>
          </cell>
          <cell r="M84" t="str">
            <v>PAGO CORRESPONDIENTE AL MES DE ABRIL 2022, A VIGILANTE GERENCIA DE AREA I AZUA</v>
          </cell>
        </row>
        <row r="85">
          <cell r="C85" t="str">
            <v>ROSA ERMINIA DE LEON</v>
          </cell>
          <cell r="D85" t="str">
            <v>26022</v>
          </cell>
          <cell r="E85">
            <v>44708</v>
          </cell>
          <cell r="L85">
            <v>5000</v>
          </cell>
          <cell r="M85" t="str">
            <v>PAGO CORRESPONDIENTE AL MES DE MAYO 2022, A CONSERJE CPN LOS NEGROS AZUA.</v>
          </cell>
        </row>
        <row r="86">
          <cell r="C86" t="str">
            <v>RUPERTO MORILLO</v>
          </cell>
          <cell r="D86" t="str">
            <v>26023</v>
          </cell>
          <cell r="E86">
            <v>44708</v>
          </cell>
          <cell r="L86">
            <v>3460</v>
          </cell>
          <cell r="M86" t="str">
            <v>PAGO CORRESPONDIENTE AL MES DE MAYO 2022, A VIGILANTE CPN JORGILLO    SAN JUAN.</v>
          </cell>
        </row>
        <row r="87">
          <cell r="C87" t="str">
            <v>NULO</v>
          </cell>
          <cell r="D87" t="str">
            <v>26024</v>
          </cell>
          <cell r="E87">
            <v>44708</v>
          </cell>
          <cell r="L87">
            <v>0</v>
          </cell>
          <cell r="M87" t="str">
            <v>NULO</v>
          </cell>
        </row>
        <row r="88">
          <cell r="C88" t="str">
            <v>VICTORIA RODRIGUEZ</v>
          </cell>
          <cell r="D88" t="str">
            <v>26025</v>
          </cell>
          <cell r="E88">
            <v>44708</v>
          </cell>
          <cell r="L88">
            <v>5000</v>
          </cell>
          <cell r="M88" t="str">
            <v>PAGO CORRESPONDIENTE AL MES DE MAYO 2022, A CONSERGE UNAP LA NAVAJA   SAN JUAN.</v>
          </cell>
        </row>
        <row r="89">
          <cell r="C89" t="str">
            <v>RUDDY DE OLEO</v>
          </cell>
          <cell r="D89" t="str">
            <v>26026</v>
          </cell>
          <cell r="E89">
            <v>44708</v>
          </cell>
          <cell r="L89">
            <v>5000</v>
          </cell>
          <cell r="M89" t="str">
            <v>PAGO CORRESPONDIENTE AL MES DE MAYO 2022, A VIGILANTE  UNAP  LA NOVAJA     SAN JUAN.</v>
          </cell>
        </row>
        <row r="90">
          <cell r="C90" t="str">
            <v>MARCIANO SANCHEZ</v>
          </cell>
          <cell r="D90" t="str">
            <v>26027</v>
          </cell>
          <cell r="E90">
            <v>44708</v>
          </cell>
          <cell r="L90">
            <v>5000</v>
          </cell>
          <cell r="M90" t="str">
            <v>PAGO CORRESPONDIENTE AL MES DE MAYO 2022, A VIGILANTE CPN VILLA LIBERACION   SAN JUAN.</v>
          </cell>
        </row>
        <row r="91">
          <cell r="C91" t="str">
            <v>MARIA BELTRE</v>
          </cell>
          <cell r="D91" t="str">
            <v>26028</v>
          </cell>
          <cell r="E91">
            <v>44708</v>
          </cell>
          <cell r="L91">
            <v>5000</v>
          </cell>
          <cell r="M91" t="str">
            <v>PAGO CORRESPONDIENTE AL MES DE MAYO 2022, A CONSERGE CPN FINCA 6 AZUA.</v>
          </cell>
        </row>
        <row r="92">
          <cell r="C92" t="str">
            <v>MARIA VALDEZ</v>
          </cell>
          <cell r="D92" t="str">
            <v>26029</v>
          </cell>
          <cell r="E92">
            <v>44708</v>
          </cell>
          <cell r="L92">
            <v>5000</v>
          </cell>
          <cell r="M92" t="str">
            <v>PAGO CORRESPONDIENTE AL MES DE MAYO 2022, A CONSERGE CPN MATAYAYAS LAS MATAS.</v>
          </cell>
        </row>
        <row r="93">
          <cell r="C93" t="str">
            <v>MANUEL ANTONIO MENDEZ</v>
          </cell>
          <cell r="D93" t="str">
            <v>26030</v>
          </cell>
          <cell r="E93">
            <v>44708</v>
          </cell>
          <cell r="L93">
            <v>5000</v>
          </cell>
          <cell r="M93" t="str">
            <v>PAGO CORRESPONDIENTE AL MES DE MAYO  2022, A VIGILANTE LAS YAYAS II AZUA .</v>
          </cell>
        </row>
        <row r="94">
          <cell r="C94" t="str">
            <v>MANUEL CRISTOBAL CASTRO</v>
          </cell>
          <cell r="D94" t="str">
            <v>26031</v>
          </cell>
          <cell r="E94">
            <v>44708</v>
          </cell>
          <cell r="L94">
            <v>4500</v>
          </cell>
          <cell r="M94" t="str">
            <v>PAGO CORRESPONDIENTE AL MES DE MAYO  2022, A SUPERVISOR DE MALARIA OFICINA REGIONAL SAN JUAN.</v>
          </cell>
        </row>
        <row r="95">
          <cell r="C95" t="str">
            <v>NULO</v>
          </cell>
          <cell r="D95" t="str">
            <v>26032</v>
          </cell>
          <cell r="E95">
            <v>44708</v>
          </cell>
          <cell r="L95">
            <v>0</v>
          </cell>
          <cell r="M95" t="str">
            <v>NULO</v>
          </cell>
        </row>
        <row r="96">
          <cell r="C96" t="str">
            <v>MERCEDITA CESPEDES</v>
          </cell>
          <cell r="D96" t="str">
            <v>26033</v>
          </cell>
          <cell r="E96">
            <v>44708</v>
          </cell>
          <cell r="L96">
            <v>5000</v>
          </cell>
          <cell r="M96" t="str">
            <v>PAGO CORRESPONDIENTE AL MES DE MAYO 2022, A CONSERGE UNAP GANADERO AZUA..</v>
          </cell>
        </row>
        <row r="97">
          <cell r="C97" t="str">
            <v xml:space="preserve">MILAGRO FERNELE DE LA ROSA </v>
          </cell>
          <cell r="D97" t="str">
            <v>26034</v>
          </cell>
          <cell r="E97">
            <v>44708</v>
          </cell>
          <cell r="L97">
            <v>10000</v>
          </cell>
          <cell r="M97" t="str">
            <v>PAGO CORRESPONDIENTE AL MES DE MAYO  2022, A VIGILANTE UNAP LA GALLERA ELIAS PIÑA</v>
          </cell>
        </row>
        <row r="98">
          <cell r="C98" t="str">
            <v>SANTA ROSSO</v>
          </cell>
          <cell r="D98" t="str">
            <v>26035</v>
          </cell>
          <cell r="E98">
            <v>44708</v>
          </cell>
          <cell r="L98">
            <v>5000</v>
          </cell>
          <cell r="M98" t="str">
            <v>PAGO CORRESPONDIENTE AL MES DE ABRIL 2022, A CONSERJE CPN VILLARPANDO AZUA.</v>
          </cell>
        </row>
        <row r="99">
          <cell r="C99" t="str">
            <v>YESENIA CASTILLO</v>
          </cell>
          <cell r="D99" t="str">
            <v>26036</v>
          </cell>
          <cell r="E99">
            <v>44708</v>
          </cell>
          <cell r="L99">
            <v>5000</v>
          </cell>
          <cell r="M99" t="str">
            <v>PAGO CORRESPONDIENTE AL MES DE ABRIL 2022, A CONSERJE SERVICIO REGIONAL DE SALUD .ELIAS PIÑA</v>
          </cell>
        </row>
        <row r="100">
          <cell r="C100" t="str">
            <v>YOSAND FELIZ</v>
          </cell>
          <cell r="D100" t="str">
            <v>26037</v>
          </cell>
          <cell r="E100">
            <v>44708</v>
          </cell>
          <cell r="L100">
            <v>5000</v>
          </cell>
          <cell r="M100" t="str">
            <v>PAGO CORRESPONDIENTE AL MES DE MAYO  2022, A VIGILANTE CPN FINCA 6, AZUA.</v>
          </cell>
        </row>
        <row r="101">
          <cell r="C101" t="str">
            <v>VENECIA MEDINA</v>
          </cell>
          <cell r="D101" t="str">
            <v>26038</v>
          </cell>
          <cell r="E101">
            <v>44708</v>
          </cell>
          <cell r="L101">
            <v>10000</v>
          </cell>
          <cell r="M101" t="str">
            <v>PAGO CORRESPONDIENTE AL MES DE ABRIL 2022, A CONSERJE SERVICIO REGIONAL DE SALUD .ELIAS PIÑA</v>
          </cell>
        </row>
        <row r="102">
          <cell r="C102" t="str">
            <v>DOMINGO MONTERO</v>
          </cell>
          <cell r="D102" t="str">
            <v>26039</v>
          </cell>
          <cell r="E102">
            <v>44708</v>
          </cell>
          <cell r="L102">
            <v>7631.82</v>
          </cell>
          <cell r="M102" t="str">
            <v>PAGO VACACIONES NO SE LE RENOVO EL CONTRACTOR A  VIGILANTE.</v>
          </cell>
        </row>
        <row r="103">
          <cell r="C103" t="str">
            <v>ZABERTHLY Y SANCHEZ</v>
          </cell>
          <cell r="D103" t="str">
            <v>26040</v>
          </cell>
          <cell r="E103">
            <v>44708</v>
          </cell>
          <cell r="L103">
            <v>5000</v>
          </cell>
          <cell r="M103" t="str">
            <v>PAGO 15 DIAS DE TRABAJO EN SUSTITUCION DE HILARY MIRANDA, SECRETARIA DE LA DIVISION DE ENFERMERIA SAN JUAN.</v>
          </cell>
        </row>
        <row r="104">
          <cell r="C104" t="str">
            <v>ESTANISLAO DURAN FAMILIA</v>
          </cell>
          <cell r="D104" t="str">
            <v>26041</v>
          </cell>
          <cell r="E104">
            <v>44708</v>
          </cell>
          <cell r="L104">
            <v>5057.32</v>
          </cell>
          <cell r="M104" t="str">
            <v>PAGO ALQUILER CORRESPONDIENTE SL MES DE MAYO 2022, UNAP VILLA OCOA.</v>
          </cell>
        </row>
        <row r="105">
          <cell r="C105" t="str">
            <v>ANGEL BOLIVAR FILPO DIAZ</v>
          </cell>
          <cell r="D105" t="str">
            <v>26042</v>
          </cell>
          <cell r="E105">
            <v>44708</v>
          </cell>
          <cell r="L105">
            <v>6588.45</v>
          </cell>
          <cell r="M105" t="str">
            <v>PAGO ALQUILER CORRESPONDIENTE SL MES DE MAYO 2022, UNAP EL HIGUERITO.</v>
          </cell>
        </row>
        <row r="106">
          <cell r="C106" t="str">
            <v>JUAN FRANCISCO LACHAPELLE ESPINAL</v>
          </cell>
          <cell r="D106" t="str">
            <v>26043</v>
          </cell>
          <cell r="E106">
            <v>44708</v>
          </cell>
          <cell r="L106">
            <v>45000</v>
          </cell>
          <cell r="M106" t="str">
            <v>PAGO ALQUILER CORRESPONDIENTE AL MES DE MAYO 2022 LOCAL DONDE FUNCIONAL LA GERENCIA DE AREA SAN JUAN.</v>
          </cell>
        </row>
        <row r="107">
          <cell r="C107" t="str">
            <v>LIN DE JESUS PARRA MARTE</v>
          </cell>
          <cell r="D107" t="str">
            <v>26044</v>
          </cell>
          <cell r="E107">
            <v>44708</v>
          </cell>
          <cell r="L107">
            <v>10781.1</v>
          </cell>
          <cell r="M107" t="str">
            <v>PAGO ALQUILER CORRESPONDIENTE SL MES DE MAYO 2022, UNAP SANTA ANA AZUA.</v>
          </cell>
        </row>
        <row r="108">
          <cell r="C108" t="str">
            <v>GLENY MASSIELL BATISTA</v>
          </cell>
          <cell r="D108" t="str">
            <v>26045</v>
          </cell>
          <cell r="E108">
            <v>44708</v>
          </cell>
          <cell r="L108">
            <v>1065.03</v>
          </cell>
          <cell r="M108" t="str">
            <v>PAGO INCENTIVO JULIO-DICIEMBRE 2021 , CONSERJE GERENCIA DE AREA I AZUA.</v>
          </cell>
        </row>
        <row r="109">
          <cell r="C109" t="str">
            <v>JOSE GARCIA</v>
          </cell>
          <cell r="D109" t="str">
            <v>26046</v>
          </cell>
          <cell r="E109">
            <v>44708</v>
          </cell>
          <cell r="L109">
            <v>1241.04</v>
          </cell>
          <cell r="M109" t="str">
            <v>PAGO INCENTIVO JULIO-DICIEMBRE 2021 , A SERENO LA SIEMBRA  AZUA.</v>
          </cell>
        </row>
        <row r="110">
          <cell r="C110" t="str">
            <v xml:space="preserve">LUZ ELIANA COMAS </v>
          </cell>
          <cell r="D110" t="str">
            <v>26047</v>
          </cell>
          <cell r="E110">
            <v>44708</v>
          </cell>
          <cell r="L110">
            <v>1141.3900000000001</v>
          </cell>
          <cell r="M110" t="str">
            <v>PAGO INCENTIVO JULIO-DICIEMBRE 2021 , A PROMOTORA UNAP GUANITO SAN JUAN.</v>
          </cell>
        </row>
        <row r="111">
          <cell r="C111" t="str">
            <v>JEOVANNY MARTINEZ</v>
          </cell>
          <cell r="D111" t="str">
            <v>26048</v>
          </cell>
          <cell r="E111">
            <v>44708</v>
          </cell>
          <cell r="L111">
            <v>3036.23</v>
          </cell>
          <cell r="M111" t="str">
            <v>PAGO INCENTIVO JULIO-DICIEMBRE 2021 , A ENFERMERA LOS BANCOS SAN JUAN.</v>
          </cell>
        </row>
        <row r="112">
          <cell r="C112" t="str">
            <v>DANELSON FLORENTINO</v>
          </cell>
          <cell r="D112" t="str">
            <v>26049</v>
          </cell>
          <cell r="E112">
            <v>44708</v>
          </cell>
          <cell r="L112">
            <v>1281.3900000000001</v>
          </cell>
          <cell r="M112" t="str">
            <v>PAGO INCENTIVO JULIO-DICIEMBRE 2021 , A SERENO CPN PERPETUO SOCORRO SAN JUAN.</v>
          </cell>
        </row>
        <row r="113">
          <cell r="C113" t="str">
            <v>DEMETRIO MONTERO</v>
          </cell>
          <cell r="D113" t="str">
            <v>26050</v>
          </cell>
          <cell r="E113">
            <v>44708</v>
          </cell>
          <cell r="L113">
            <v>1281.3900000000001</v>
          </cell>
          <cell r="M113" t="str">
            <v>PAGO INCENTIVO JULIO-DICIEMBRE 2021 , A JARDINERO CPN PERPETUO SOCORRO SAN JUAN.</v>
          </cell>
        </row>
        <row r="114">
          <cell r="C114" t="str">
            <v>SONIBEL RAMIREZ</v>
          </cell>
          <cell r="D114" t="str">
            <v>26051</v>
          </cell>
          <cell r="E114">
            <v>44708</v>
          </cell>
          <cell r="L114">
            <v>1162.29</v>
          </cell>
          <cell r="M114" t="str">
            <v>PAGO INCENTIVO JULIO-DICIEMBRE 2021 , A PROMOTORA CPN MATAYAYA SAN JUAN.</v>
          </cell>
        </row>
        <row r="115">
          <cell r="C115" t="str">
            <v>YAQUELA MORELINA VALDEZ</v>
          </cell>
          <cell r="D115" t="str">
            <v>26052</v>
          </cell>
          <cell r="E115">
            <v>44708</v>
          </cell>
          <cell r="L115">
            <v>1313.52</v>
          </cell>
          <cell r="M115" t="str">
            <v>PAGO INCENTIVO JULIO-DICIEMBRE 2021 , A PROMOTORA CPN JINOVA SAN JUAN.</v>
          </cell>
        </row>
        <row r="116">
          <cell r="C116" t="str">
            <v>NULO</v>
          </cell>
          <cell r="D116" t="str">
            <v>26053</v>
          </cell>
          <cell r="E116">
            <v>44708</v>
          </cell>
          <cell r="L116">
            <v>0</v>
          </cell>
          <cell r="M116" t="str">
            <v>NULO</v>
          </cell>
        </row>
        <row r="117">
          <cell r="C117" t="str">
            <v>YENNY ALEXANDRA BREA</v>
          </cell>
          <cell r="D117" t="str">
            <v>26054</v>
          </cell>
          <cell r="E117">
            <v>44708</v>
          </cell>
          <cell r="L117">
            <v>1313.52</v>
          </cell>
          <cell r="M117" t="str">
            <v>PAGO INCENTIVO JULIO-DICIEMBRE 2021 , A  CONSERJE CPN SABANETA SAN JUAN.</v>
          </cell>
        </row>
        <row r="118">
          <cell r="C118" t="str">
            <v>IRIS DE LA ROSA MERAN</v>
          </cell>
          <cell r="D118" t="str">
            <v>26055</v>
          </cell>
          <cell r="E118">
            <v>44708</v>
          </cell>
          <cell r="L118">
            <v>1313.52</v>
          </cell>
          <cell r="M118" t="str">
            <v>PAGO INCENTIVO JULIO-DICIEMBRE 2021 , A  CONSERJE CPN LA JAGUA  SAN JUAN.</v>
          </cell>
        </row>
        <row r="119">
          <cell r="C119" t="str">
            <v xml:space="preserve">JULY HERRERA LORENZO </v>
          </cell>
          <cell r="D119" t="str">
            <v>26056</v>
          </cell>
          <cell r="E119">
            <v>44708</v>
          </cell>
          <cell r="L119">
            <v>1313.52</v>
          </cell>
          <cell r="M119" t="str">
            <v>PAGO INCENTIVO JULIO-DICIEMBRE 2021 , A  CONSERJE CPN HIGUERITO  SAN JUAN.</v>
          </cell>
        </row>
        <row r="120">
          <cell r="C120" t="str">
            <v xml:space="preserve">NIDIA VALLEJO JAVIER </v>
          </cell>
          <cell r="D120" t="str">
            <v>26057</v>
          </cell>
          <cell r="E120">
            <v>44708</v>
          </cell>
          <cell r="L120">
            <v>3113.52</v>
          </cell>
          <cell r="M120" t="str">
            <v>PAGO INCENTIVO JULIO-DICIEMBRE 2021 , A  ENFERMERA  CPN LA COLONIA   SAN JUAN.</v>
          </cell>
        </row>
        <row r="121">
          <cell r="C121" t="str">
            <v>TESORERIA DE LA SEGURIDAD SOCIAL</v>
          </cell>
          <cell r="D121" t="str">
            <v>26805115308</v>
          </cell>
          <cell r="E121">
            <v>44711</v>
          </cell>
          <cell r="L121">
            <v>151978.85999999999</v>
          </cell>
          <cell r="M121" t="str">
            <v>PAGO SEGURO A EMPLEADOS CORRESPONDIENTE AL MES DE MAYO 2022</v>
          </cell>
        </row>
        <row r="122">
          <cell r="C122" t="str">
            <v>ARCENIO ALCANTARA CASTILLO</v>
          </cell>
          <cell r="D122" t="str">
            <v>26058</v>
          </cell>
          <cell r="E122">
            <v>44711</v>
          </cell>
          <cell r="L122">
            <v>2825</v>
          </cell>
          <cell r="M122" t="str">
            <v>PAGO FACTURA NO. B1500000027, CMPRA DE REPUESTOS PARA GUAGUA MAZDA BLANCA SIN PLACA, DEL AREA DE TRANSPORTACION DEL SRS EL VALLE. (MANTENIMIENTO)</v>
          </cell>
        </row>
        <row r="123">
          <cell r="C123" t="str">
            <v xml:space="preserve">TRANSFERENCIA </v>
          </cell>
          <cell r="E123">
            <v>44711</v>
          </cell>
          <cell r="F123">
            <v>2467206.62</v>
          </cell>
          <cell r="L123">
            <v>0</v>
          </cell>
          <cell r="M123" t="str">
            <v>PAGO COMPLETIVO REMANENTE SOLICITUD NOMINA.</v>
          </cell>
        </row>
        <row r="124">
          <cell r="C124" t="str">
            <v>COMERCIAL BENZAN HERRERA, SRL.</v>
          </cell>
          <cell r="D124" t="str">
            <v>26059</v>
          </cell>
          <cell r="E124">
            <v>44711</v>
          </cell>
          <cell r="L124">
            <v>14609.81</v>
          </cell>
          <cell r="M124" t="str">
            <v xml:space="preserve">PAGO FACTURAS NO. B1500000330,332, Y 315, PAGO DE MATERIALES GASTABLS COMESTIBLE PARA USO EN LA COCINA DEÑ SERVICIO REGIONAL DE SALUD EL VALLE. </v>
          </cell>
        </row>
        <row r="125">
          <cell r="C125" t="str">
            <v>BENZAN AUTO IMPORT</v>
          </cell>
          <cell r="D125" t="str">
            <v>26060</v>
          </cell>
          <cell r="E125">
            <v>44711</v>
          </cell>
          <cell r="L125">
            <v>104636.09999999999</v>
          </cell>
          <cell r="M125" t="str">
            <v>PAGO FACTURAS B1500001697,1685,1679,1654,1649,1623,1594,1595,1555,1698, COMPRA DE REPUESTOS PARA USO EN LOS VEHICULOS DEL SERVICIO REGIONAL DE SALUD EL VALLE.</v>
          </cell>
        </row>
        <row r="126">
          <cell r="C126" t="str">
            <v>CLARO</v>
          </cell>
          <cell r="D126" t="str">
            <v>26799461756</v>
          </cell>
          <cell r="E126">
            <v>44711</v>
          </cell>
          <cell r="L126">
            <v>38078.01</v>
          </cell>
          <cell r="M126" t="str">
            <v>PAGO SERVICIO TELEFONICO OFICINA REGIONAL, RECURSOS HUMANOS, CENTRO DE DIAGNOSTICO LAS MATAS , Y CENTRAL TELEFONICA.</v>
          </cell>
        </row>
        <row r="127">
          <cell r="C127" t="str">
            <v>CLARO</v>
          </cell>
          <cell r="D127" t="str">
            <v>26799488020</v>
          </cell>
          <cell r="E127">
            <v>44711</v>
          </cell>
          <cell r="L127">
            <v>2612.52</v>
          </cell>
          <cell r="M127" t="str">
            <v>PAGO SERVICIO DE INTERNET LA BOMBITA AZUA.</v>
          </cell>
        </row>
        <row r="128">
          <cell r="C128" t="str">
            <v>CLARO</v>
          </cell>
          <cell r="D128" t="str">
            <v>26799510985</v>
          </cell>
          <cell r="E128">
            <v>44711</v>
          </cell>
          <cell r="L128">
            <v>5115.6000000000004</v>
          </cell>
          <cell r="M128" t="str">
            <v>PAGO SERVICIO DE INTERNET OFICINA REGIONAL SALUD EL VALLE.</v>
          </cell>
        </row>
        <row r="129">
          <cell r="C129" t="str">
            <v>CLARO</v>
          </cell>
          <cell r="D129" t="str">
            <v>26799535487</v>
          </cell>
          <cell r="E129">
            <v>44711</v>
          </cell>
          <cell r="L129">
            <v>5972.2</v>
          </cell>
          <cell r="M129" t="str">
            <v>PAGO SERVICIO TELEFONICO CENTRO DE DIAGNOSTICO.</v>
          </cell>
        </row>
        <row r="130">
          <cell r="C130" t="str">
            <v>CLARO</v>
          </cell>
          <cell r="D130" t="str">
            <v>26799570703</v>
          </cell>
          <cell r="E130">
            <v>44711</v>
          </cell>
          <cell r="L130">
            <v>4602</v>
          </cell>
          <cell r="M130" t="str">
            <v xml:space="preserve">PAGO SERVICIO TELEFONICO ALMACEN DE MEDICAMENTOS Y GERENCIA DE AREA II </v>
          </cell>
        </row>
        <row r="131">
          <cell r="C131" t="str">
            <v>CLARO</v>
          </cell>
          <cell r="D131" t="str">
            <v>26799660768</v>
          </cell>
          <cell r="E131">
            <v>44711</v>
          </cell>
          <cell r="L131">
            <v>5299.1</v>
          </cell>
          <cell r="M131" t="str">
            <v xml:space="preserve">PAGO SERVICIO TELEFONICO  GERENCIA DE AREA I </v>
          </cell>
        </row>
        <row r="132">
          <cell r="C132" t="str">
            <v>CLARO</v>
          </cell>
          <cell r="D132" t="str">
            <v>26799821809</v>
          </cell>
          <cell r="E132">
            <v>44711</v>
          </cell>
          <cell r="L132">
            <v>2605.34</v>
          </cell>
          <cell r="M132" t="str">
            <v>PAGO SERVICIO DE INTERNET  ROTER INALAMBRICO EL CERCADO.</v>
          </cell>
        </row>
        <row r="133">
          <cell r="C133" t="str">
            <v>CLARO</v>
          </cell>
          <cell r="D133" t="str">
            <v>268022500514</v>
          </cell>
          <cell r="E133">
            <v>44711</v>
          </cell>
          <cell r="L133">
            <v>1293.8</v>
          </cell>
          <cell r="M133" t="str">
            <v>PAGO SERVICIO DE INTERNET  ANALISTA DE CALIDAD</v>
          </cell>
        </row>
        <row r="134">
          <cell r="C134" t="str">
            <v>CLARO</v>
          </cell>
          <cell r="D134" t="str">
            <v>26799946980</v>
          </cell>
          <cell r="E134">
            <v>44711</v>
          </cell>
          <cell r="L134">
            <v>11724.02</v>
          </cell>
          <cell r="M134" t="str">
            <v>PAGO SERVICIO DE INTERNET VARIOS ROTER INALAMBRICO, VER ANEXO.</v>
          </cell>
        </row>
        <row r="135">
          <cell r="C135" t="str">
            <v>CLARO</v>
          </cell>
          <cell r="D135" t="str">
            <v>26799988758</v>
          </cell>
          <cell r="E135">
            <v>44711</v>
          </cell>
          <cell r="L135">
            <v>8126.08</v>
          </cell>
          <cell r="M135" t="str">
            <v>PAGO SERVICIO TELEFONICO  CENTRO DIAGNOSTICO AZUA</v>
          </cell>
        </row>
        <row r="136">
          <cell r="C136" t="str">
            <v>CLARO</v>
          </cell>
          <cell r="D136" t="str">
            <v>26803643567</v>
          </cell>
          <cell r="E136">
            <v>44711</v>
          </cell>
          <cell r="L136">
            <v>8819.16</v>
          </cell>
          <cell r="M136" t="str">
            <v>PAGO SERVICIO TELEFONICO GERENCIA DE AREA ELIAS PIÑA.</v>
          </cell>
        </row>
        <row r="137">
          <cell r="C137" t="str">
            <v>CLARO</v>
          </cell>
          <cell r="D137" t="str">
            <v>26800111033</v>
          </cell>
          <cell r="E137">
            <v>44711</v>
          </cell>
          <cell r="L137">
            <v>107010.07</v>
          </cell>
          <cell r="M137" t="str">
            <v>PAGO SERVICIO DE FLOTA DE LA OFICINA REGIONAL.</v>
          </cell>
        </row>
        <row r="138">
          <cell r="C138" t="str">
            <v>EDESUR</v>
          </cell>
          <cell r="D138" t="str">
            <v>170778441</v>
          </cell>
          <cell r="E138">
            <v>44711</v>
          </cell>
          <cell r="L138">
            <v>4802.3599999999997</v>
          </cell>
          <cell r="M138" t="str">
            <v>PAGO SERVICIO DE ENERGIA ELECTRICA GERENCIA DE AREA II</v>
          </cell>
        </row>
        <row r="139">
          <cell r="C139" t="str">
            <v>EDESUR</v>
          </cell>
          <cell r="D139" t="str">
            <v>17077927</v>
          </cell>
          <cell r="E139">
            <v>44711</v>
          </cell>
          <cell r="L139">
            <v>32552.52</v>
          </cell>
          <cell r="M139" t="str">
            <v>PAGO SERVICIO DE ENERGIA ELECTRICA ALMACEN DE MEDICAMENTOS SAN JUAN.</v>
          </cell>
        </row>
        <row r="140">
          <cell r="C140" t="str">
            <v>EDESUR</v>
          </cell>
          <cell r="D140" t="str">
            <v>17078011</v>
          </cell>
          <cell r="E140">
            <v>44711</v>
          </cell>
          <cell r="L140">
            <v>801.32</v>
          </cell>
          <cell r="M140" t="str">
            <v>PAGO SERVICIO DE ENERGIA ELECTRICA UNAP MIRADOR NORTE.</v>
          </cell>
        </row>
        <row r="141">
          <cell r="C141" t="str">
            <v>EDESUR</v>
          </cell>
          <cell r="D141" t="str">
            <v>17078063</v>
          </cell>
          <cell r="E141">
            <v>44711</v>
          </cell>
          <cell r="L141">
            <v>338.55</v>
          </cell>
          <cell r="M141" t="str">
            <v>PAGO SERVICIO DE ENERGIA ELECTRICA UNAP LOS CARTONES..</v>
          </cell>
        </row>
        <row r="142">
          <cell r="C142" t="str">
            <v>EDESUR</v>
          </cell>
          <cell r="D142" t="str">
            <v>17078162</v>
          </cell>
          <cell r="E142">
            <v>44711</v>
          </cell>
          <cell r="L142">
            <v>1570.52</v>
          </cell>
          <cell r="M142" t="str">
            <v>PAGO SERVICIO DE ENERGIA ELECTRICA UNAP VILLA OCOA.</v>
          </cell>
        </row>
        <row r="143">
          <cell r="C143" t="str">
            <v>EDESUR</v>
          </cell>
          <cell r="D143" t="str">
            <v>17078241</v>
          </cell>
          <cell r="E143">
            <v>44711</v>
          </cell>
          <cell r="L143">
            <v>830.39</v>
          </cell>
          <cell r="M143" t="str">
            <v>PAGO SERVICIO DE ENERGIA ELECTRICA UNAP LA CUCHILLA.</v>
          </cell>
        </row>
        <row r="144">
          <cell r="C144" t="str">
            <v>EDESUR</v>
          </cell>
          <cell r="D144" t="str">
            <v>17078369</v>
          </cell>
          <cell r="E144">
            <v>44711</v>
          </cell>
          <cell r="L144">
            <v>775.46</v>
          </cell>
          <cell r="M144" t="str">
            <v>PAGO SERVICIO DE ENERGIA ELECTRICA UNAP SANTA ANA.</v>
          </cell>
        </row>
        <row r="145">
          <cell r="C145" t="str">
            <v>EDESUR</v>
          </cell>
          <cell r="D145" t="str">
            <v>17078473</v>
          </cell>
          <cell r="E145">
            <v>44711</v>
          </cell>
          <cell r="L145">
            <v>78.400000000000006</v>
          </cell>
          <cell r="M145" t="str">
            <v>PAGO SERVICIO DE ENERGIA ELECTRICA UNAP LAS YAYAS VIAJAMA.</v>
          </cell>
        </row>
        <row r="146">
          <cell r="C146" t="str">
            <v>EDESUR</v>
          </cell>
          <cell r="D146" t="str">
            <v>17078538</v>
          </cell>
          <cell r="E146">
            <v>44711</v>
          </cell>
          <cell r="L146">
            <v>1103.02</v>
          </cell>
          <cell r="M146" t="str">
            <v>PAGO SERVICIO DE ENERGIA ELECTRICA UNAP LOS PARCELEROS.</v>
          </cell>
        </row>
        <row r="147">
          <cell r="C147" t="str">
            <v>EDESUR</v>
          </cell>
          <cell r="D147" t="str">
            <v>17078638</v>
          </cell>
          <cell r="E147">
            <v>44711</v>
          </cell>
          <cell r="L147">
            <v>217.55</v>
          </cell>
          <cell r="M147" t="str">
            <v>PAGO SERVICIO DE ENERGIA ELECTRICA UNAP EL JOVITO.</v>
          </cell>
        </row>
        <row r="148">
          <cell r="C148" t="str">
            <v>EDESUR</v>
          </cell>
          <cell r="D148" t="str">
            <v>17087472</v>
          </cell>
          <cell r="E148">
            <v>44711</v>
          </cell>
          <cell r="L148">
            <v>752.29</v>
          </cell>
          <cell r="M148" t="str">
            <v>PAGO SERVICIO DE ENERGIA ELECTRICA GERENCIA  DE AREA III ELIAS PIÑA.</v>
          </cell>
        </row>
        <row r="149">
          <cell r="C149" t="str">
            <v xml:space="preserve">PRIMA FERRETERIA </v>
          </cell>
          <cell r="D149" t="str">
            <v>26061</v>
          </cell>
          <cell r="E149">
            <v>44711</v>
          </cell>
          <cell r="L149">
            <v>334845.73</v>
          </cell>
          <cell r="M149" t="str">
            <v>PAGO FACTURAS VARIAS , PARA COMPRA DE MATERIALES FERRETEROS PARA LA REPARACION DE LA UNIDADES DE ATENCION PRIMARIA.</v>
          </cell>
        </row>
        <row r="150">
          <cell r="C150" t="str">
            <v>EMPRESAS MILTIN, SRL.</v>
          </cell>
          <cell r="D150" t="str">
            <v>26816328573</v>
          </cell>
          <cell r="E150">
            <v>44712</v>
          </cell>
          <cell r="L150">
            <v>365049.11</v>
          </cell>
          <cell r="M150" t="str">
            <v>PAGO FACTURAS NO. B1500006318, 6078,6000, Y 5885, GAS PARA LAS NEVRAS DE BIOLOGICOS PARA MANTERNER LA CADENA DE FRIO Y USO DOMESTICO EN LOS CPN DE LA GERENCIA DE AREA 02,</v>
          </cell>
        </row>
        <row r="151">
          <cell r="C151" t="str">
            <v>SSP SERVISALUD PREMIUM SRL</v>
          </cell>
          <cell r="D151" t="str">
            <v>26817251833</v>
          </cell>
          <cell r="E151">
            <v>44712</v>
          </cell>
          <cell r="L151">
            <v>14492.25</v>
          </cell>
          <cell r="M151" t="str">
            <v>PAGO FACTURA N.O B1500001024,DE COMPRA MEDICAMNENTOS(DIFENDRAMINA ) PARA CUBRIR DEMANDA DE SEMANA SANTA.</v>
          </cell>
        </row>
        <row r="152">
          <cell r="C152" t="str">
            <v>REINTEGRO DE CHEQUE</v>
          </cell>
          <cell r="E152">
            <v>44712</v>
          </cell>
          <cell r="F152">
            <v>36065.589999999997</v>
          </cell>
          <cell r="L152">
            <v>0</v>
          </cell>
          <cell r="M152" t="str">
            <v>REINTEGRO DE CHEQUES NO. 23540 Y 24370, QUE FUERON DEVUELTO POR EL BANCO.</v>
          </cell>
        </row>
        <row r="153">
          <cell r="C153" t="str">
            <v>CARGO BANCARIO</v>
          </cell>
          <cell r="E153">
            <v>44712</v>
          </cell>
          <cell r="L153">
            <v>9312.7900000000009</v>
          </cell>
          <cell r="M153" t="str">
            <v>COMISION BANCARIA DEL MES DE MAYO 2022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72">
          <cell r="F272">
            <v>465788.12000000849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13B9-3465-418E-9AE2-2A7F6FCA4472}">
  <dimension ref="A1:H160"/>
  <sheetViews>
    <sheetView tabSelected="1" workbookViewId="0">
      <selection activeCell="E6" sqref="E6"/>
    </sheetView>
  </sheetViews>
  <sheetFormatPr baseColWidth="10" defaultColWidth="11.42578125" defaultRowHeight="11.25" x14ac:dyDescent="0.2"/>
  <cols>
    <col min="1" max="1" width="0.28515625" style="19" customWidth="1"/>
    <col min="2" max="3" width="17" style="25" customWidth="1"/>
    <col min="4" max="4" width="35.85546875" style="26" customWidth="1"/>
    <col min="5" max="5" width="45.140625" style="36" customWidth="1"/>
    <col min="6" max="6" width="22" style="36" customWidth="1"/>
    <col min="7" max="7" width="21.7109375" style="29" customWidth="1"/>
    <col min="8" max="8" width="23.42578125" style="29" customWidth="1"/>
    <col min="9" max="16384" width="11.42578125" style="25"/>
  </cols>
  <sheetData>
    <row r="1" spans="1:8" s="3" customFormat="1" ht="22.5" x14ac:dyDescent="0.3">
      <c r="A1" s="1"/>
      <c r="B1" s="2" t="s">
        <v>0</v>
      </c>
      <c r="C1" s="2"/>
      <c r="D1" s="2"/>
      <c r="E1" s="2"/>
      <c r="F1" s="2"/>
      <c r="G1" s="2"/>
      <c r="H1" s="2"/>
    </row>
    <row r="2" spans="1:8" s="3" customFormat="1" ht="22.5" x14ac:dyDescent="0.3">
      <c r="A2" s="1"/>
      <c r="B2" s="2" t="str">
        <f>[1]PORTADA!A11</f>
        <v>SERVICIO REGIONAL  DE SALUD VI EL VALLE</v>
      </c>
      <c r="C2" s="2"/>
      <c r="D2" s="2"/>
      <c r="E2" s="2"/>
      <c r="F2" s="2"/>
      <c r="G2" s="2"/>
      <c r="H2" s="2"/>
    </row>
    <row r="3" spans="1:8" s="3" customFormat="1" ht="20.25" x14ac:dyDescent="0.35">
      <c r="A3" s="4" t="s">
        <v>1</v>
      </c>
      <c r="B3" s="4"/>
      <c r="C3" s="4"/>
      <c r="D3" s="4"/>
      <c r="E3" s="4"/>
      <c r="F3" s="4"/>
      <c r="G3" s="4"/>
      <c r="H3" s="4"/>
    </row>
    <row r="4" spans="1:8" s="3" customFormat="1" ht="20.25" x14ac:dyDescent="0.35">
      <c r="A4" s="5"/>
      <c r="B4" s="6" t="str">
        <f>[1]PORTADA!A14</f>
        <v>BANCO DE RESERVAS CUENTA VENTA DE SERVICIOS (100-202867-9)</v>
      </c>
      <c r="C4" s="6"/>
      <c r="D4" s="6"/>
      <c r="E4" s="6"/>
      <c r="F4" s="6"/>
      <c r="G4" s="6"/>
      <c r="H4" s="6"/>
    </row>
    <row r="5" spans="1:8" s="3" customFormat="1" ht="20.25" x14ac:dyDescent="0.35">
      <c r="A5" s="1"/>
      <c r="B5" s="4" t="s">
        <v>2</v>
      </c>
      <c r="C5" s="4"/>
      <c r="D5" s="4"/>
      <c r="E5" s="4"/>
      <c r="F5" s="4"/>
      <c r="G5" s="4"/>
      <c r="H5" s="4"/>
    </row>
    <row r="6" spans="1:8" s="11" customFormat="1" ht="47.25" x14ac:dyDescent="0.25">
      <c r="A6" s="7"/>
      <c r="B6" s="8" t="s">
        <v>3</v>
      </c>
      <c r="C6" s="8" t="s">
        <v>4</v>
      </c>
      <c r="D6" s="8" t="s">
        <v>5</v>
      </c>
      <c r="E6" s="8" t="s">
        <v>6</v>
      </c>
      <c r="F6" s="9" t="s">
        <v>7</v>
      </c>
      <c r="G6" s="10" t="s">
        <v>8</v>
      </c>
      <c r="H6" s="9" t="s">
        <v>9</v>
      </c>
    </row>
    <row r="7" spans="1:8" s="11" customFormat="1" ht="15" x14ac:dyDescent="0.2">
      <c r="A7" s="12"/>
      <c r="B7" s="13">
        <v>44317</v>
      </c>
      <c r="C7" s="14"/>
      <c r="D7" s="15" t="s">
        <v>10</v>
      </c>
      <c r="E7" s="14" t="s">
        <v>11</v>
      </c>
      <c r="F7" s="16"/>
      <c r="G7" s="17"/>
      <c r="H7" s="18">
        <f>+'[1](VS)LIBRO BANCO ABRIL'!F272</f>
        <v>465788.12000000849</v>
      </c>
    </row>
    <row r="8" spans="1:8" s="11" customFormat="1" ht="45" x14ac:dyDescent="0.2">
      <c r="A8" s="12"/>
      <c r="B8" s="13">
        <f>+'[1]CHEQUE-TRANSF MAYO'!E7</f>
        <v>44686</v>
      </c>
      <c r="C8" s="14">
        <f>+'[1]CHEQUE-TRANSF MAYO'!D7</f>
        <v>265417780.97999999</v>
      </c>
      <c r="D8" s="15" t="str">
        <f>'[1]CHEQUE-TRANSF MAYO'!C7</f>
        <v>TESORERIA DE LA SEGURIDAD SOCIAL</v>
      </c>
      <c r="E8" s="14" t="str">
        <f>'[1]CHEQUE-TRANSF MAYO'!M7</f>
        <v>PAGO SEGURO A EMPLEADOS CORRESPONDIENTE AL MES DE ABRIL 2022</v>
      </c>
      <c r="F8" s="16">
        <f>'[1]CHEQUE-TRANSF MAYO'!F7</f>
        <v>0</v>
      </c>
      <c r="G8" s="17">
        <f>'[1]CHEQUE-TRANSF MAYO'!L7</f>
        <v>155067.35999999999</v>
      </c>
      <c r="H8" s="18">
        <f>+H7+F8-G8</f>
        <v>310720.76000000851</v>
      </c>
    </row>
    <row r="9" spans="1:8" s="11" customFormat="1" ht="75" x14ac:dyDescent="0.2">
      <c r="A9" s="12"/>
      <c r="B9" s="13">
        <f>+'[1]CHEQUE-TRANSF MAYO'!E8</f>
        <v>44687</v>
      </c>
      <c r="C9" s="14" t="str">
        <f>+'[1]CHEQUE-TRANSF MAYO'!D8</f>
        <v>26552598011</v>
      </c>
      <c r="D9" s="15" t="str">
        <f>'[1]CHEQUE-TRANSF MAYO'!C8</f>
        <v>AUTOASESORES GALERIA SRL</v>
      </c>
      <c r="E9" s="14" t="str">
        <f>'[1]CHEQUE-TRANSF MAYO'!M8</f>
        <v xml:space="preserve">PAGO FACTURA NO. B1500000102,   DE MANTENIMIENTO, REPUESTOS, PARA GUAGUA, PLACA L397136 DEL AREA DE TRANSPOTACION DEL SRS EL VALLE. </v>
      </c>
      <c r="F9" s="16">
        <f>'[1]CHEQUE-TRANSF MAYO'!F8</f>
        <v>0</v>
      </c>
      <c r="G9" s="17">
        <f>'[1]CHEQUE-TRANSF MAYO'!L8</f>
        <v>11012.199999999999</v>
      </c>
      <c r="H9" s="18">
        <f t="shared" ref="H9:H72" si="0">+H8+F9-G9</f>
        <v>299708.5600000085</v>
      </c>
    </row>
    <row r="10" spans="1:8" s="11" customFormat="1" ht="45" x14ac:dyDescent="0.2">
      <c r="A10" s="12"/>
      <c r="B10" s="13">
        <f>+'[1]CHEQUE-TRANSF MAYO'!E9</f>
        <v>44691</v>
      </c>
      <c r="C10" s="14" t="str">
        <f>+'[1]CHEQUE-TRANSF MAYO'!D9</f>
        <v>25955</v>
      </c>
      <c r="D10" s="15" t="str">
        <f>'[1]CHEQUE-TRANSF MAYO'!C9</f>
        <v>JUAN CARLOS AQUINO PEREZ</v>
      </c>
      <c r="E10" s="14" t="str">
        <f>'[1]CHEQUE-TRANSF MAYO'!M9</f>
        <v>PAGO TRANSPORTE AL PACIENTE DEL PROGRAMA DE TB PARA CITA EN SANTO DOMINGO VER ANEXO.</v>
      </c>
      <c r="F10" s="16">
        <f>'[1]CHEQUE-TRANSF MAYO'!F9</f>
        <v>0</v>
      </c>
      <c r="G10" s="17">
        <f>'[1]CHEQUE-TRANSF MAYO'!L9</f>
        <v>2500</v>
      </c>
      <c r="H10" s="18">
        <f t="shared" si="0"/>
        <v>297208.5600000085</v>
      </c>
    </row>
    <row r="11" spans="1:8" s="11" customFormat="1" ht="45" x14ac:dyDescent="0.2">
      <c r="A11" s="12"/>
      <c r="B11" s="13">
        <f>+'[1]CHEQUE-TRANSF MAYO'!E10</f>
        <v>44691</v>
      </c>
      <c r="C11" s="14" t="str">
        <f>+'[1]CHEQUE-TRANSF MAYO'!D10</f>
        <v>25956</v>
      </c>
      <c r="D11" s="15" t="str">
        <f>'[1]CHEQUE-TRANSF MAYO'!C10</f>
        <v>ANTONIO MATEO</v>
      </c>
      <c r="E11" s="14" t="str">
        <f>'[1]CHEQUE-TRANSF MAYO'!M10</f>
        <v>PAGO TRANSPORTE AL PACIENTE DEL PROGRAMA DE TB PARA CITA EN SANTO DOMINGO VER ANEXO.</v>
      </c>
      <c r="F11" s="16">
        <f>'[1]CHEQUE-TRANSF MAYO'!F10</f>
        <v>0</v>
      </c>
      <c r="G11" s="17">
        <f>'[1]CHEQUE-TRANSF MAYO'!L10</f>
        <v>1500</v>
      </c>
      <c r="H11" s="18">
        <f t="shared" si="0"/>
        <v>295708.5600000085</v>
      </c>
    </row>
    <row r="12" spans="1:8" s="11" customFormat="1" ht="45" x14ac:dyDescent="0.2">
      <c r="A12" s="12"/>
      <c r="B12" s="13">
        <f>+'[1]CHEQUE-TRANSF MAYO'!E11</f>
        <v>44699</v>
      </c>
      <c r="C12" s="14">
        <f>+'[1]CHEQUE-TRANSF MAYO'!D11</f>
        <v>0</v>
      </c>
      <c r="D12" s="15" t="str">
        <f>'[1]CHEQUE-TRANSF MAYO'!C11</f>
        <v xml:space="preserve">TRANFERENCIA </v>
      </c>
      <c r="E12" s="14" t="str">
        <f>'[1]CHEQUE-TRANSF MAYO'!M11</f>
        <v>TRANSFERENCIA REMANENTE TRAMO FIJO FEBRERO Y PROPORCION DE TRAMO FIJO MARZO.</v>
      </c>
      <c r="F12" s="16">
        <f>'[1]CHEQUE-TRANSF MAYO'!F11</f>
        <v>6160484.5999999996</v>
      </c>
      <c r="G12" s="17">
        <f>'[1]CHEQUE-TRANSF MAYO'!L11</f>
        <v>0</v>
      </c>
      <c r="H12" s="18">
        <f t="shared" si="0"/>
        <v>6456193.1600000085</v>
      </c>
    </row>
    <row r="13" spans="1:8" s="11" customFormat="1" ht="60" x14ac:dyDescent="0.2">
      <c r="A13" s="12"/>
      <c r="B13" s="13">
        <f>+'[1]CHEQUE-TRANSF MAYO'!E12</f>
        <v>44704</v>
      </c>
      <c r="C13" s="14" t="str">
        <f>+'[1]CHEQUE-TRANSF MAYO'!D12</f>
        <v>25957</v>
      </c>
      <c r="D13" s="15" t="str">
        <f>'[1]CHEQUE-TRANSF MAYO'!C12</f>
        <v>CINTHIA MARTINA MATEO HOLGUIN</v>
      </c>
      <c r="E13" s="14" t="str">
        <f>'[1]CHEQUE-TRANSF MAYO'!M12</f>
        <v>PAGO 50% DE LA FACTURA DE ELECTRICIDAD DE LOS MESES MARZO, ABRIL Y MAYO UNAP CRISTO REY SAN JUAN  VER ANEXO.</v>
      </c>
      <c r="F13" s="16">
        <f>'[1]CHEQUE-TRANSF MAYO'!F12</f>
        <v>0</v>
      </c>
      <c r="G13" s="17">
        <f>'[1]CHEQUE-TRANSF MAYO'!L12</f>
        <v>1609.47</v>
      </c>
      <c r="H13" s="18">
        <f t="shared" si="0"/>
        <v>6454583.6900000088</v>
      </c>
    </row>
    <row r="14" spans="1:8" s="11" customFormat="1" ht="60" x14ac:dyDescent="0.2">
      <c r="A14" s="12"/>
      <c r="B14" s="13">
        <f>+'[1]CHEQUE-TRANSF MAYO'!E13</f>
        <v>44704</v>
      </c>
      <c r="C14" s="14" t="str">
        <f>+'[1]CHEQUE-TRANSF MAYO'!D13</f>
        <v>25958</v>
      </c>
      <c r="D14" s="15" t="str">
        <f>'[1]CHEQUE-TRANSF MAYO'!C13</f>
        <v>PAULINA BELTRE DIAZ</v>
      </c>
      <c r="E14" s="14" t="str">
        <f>'[1]CHEQUE-TRANSF MAYO'!M13</f>
        <v>PAGO TRANSPORTE AL PACIENTE DEL PROGRAMA DE TB PARA QUE PUEDA ASISTIR A  CITA EN SANTO DOMINGO, VER ANEXO.</v>
      </c>
      <c r="F14" s="16">
        <f>'[1]CHEQUE-TRANSF MAYO'!F13</f>
        <v>0</v>
      </c>
      <c r="G14" s="17">
        <f>'[1]CHEQUE-TRANSF MAYO'!L13</f>
        <v>2000</v>
      </c>
      <c r="H14" s="18">
        <f t="shared" si="0"/>
        <v>6452583.6900000088</v>
      </c>
    </row>
    <row r="15" spans="1:8" s="11" customFormat="1" ht="60" x14ac:dyDescent="0.2">
      <c r="A15" s="12"/>
      <c r="B15" s="13">
        <f>+'[1]CHEQUE-TRANSF MAYO'!E14</f>
        <v>44704</v>
      </c>
      <c r="C15" s="14" t="str">
        <f>+'[1]CHEQUE-TRANSF MAYO'!D14</f>
        <v>25959</v>
      </c>
      <c r="D15" s="15" t="str">
        <f>'[1]CHEQUE-TRANSF MAYO'!C14</f>
        <v>ROBERTO ANTONIO RAMIREZ</v>
      </c>
      <c r="E15" s="14" t="str">
        <f>'[1]CHEQUE-TRANSF MAYO'!M14</f>
        <v>PAGO TRANSPORTE AL PACIENTE DEL PROGRAMA DE TB PARA QUE PUEDA ASISTIR A  CITA EN SANTO DOMINGO, VER ANEXO.</v>
      </c>
      <c r="F15" s="16">
        <f>'[1]CHEQUE-TRANSF MAYO'!F14</f>
        <v>0</v>
      </c>
      <c r="G15" s="17">
        <f>'[1]CHEQUE-TRANSF MAYO'!L14</f>
        <v>1500</v>
      </c>
      <c r="H15" s="18">
        <f>+H14+F15-G15</f>
        <v>6451083.6900000088</v>
      </c>
    </row>
    <row r="16" spans="1:8" s="11" customFormat="1" ht="60" x14ac:dyDescent="0.2">
      <c r="A16" s="12"/>
      <c r="B16" s="13">
        <f>+'[1]CHEQUE-TRANSF MAYO'!E15</f>
        <v>44704</v>
      </c>
      <c r="C16" s="14" t="str">
        <f>+'[1]CHEQUE-TRANSF MAYO'!D15</f>
        <v>25960</v>
      </c>
      <c r="D16" s="15" t="str">
        <f>'[1]CHEQUE-TRANSF MAYO'!C15</f>
        <v>SUGEY CUSTODIO</v>
      </c>
      <c r="E16" s="14" t="str">
        <f>'[1]CHEQUE-TRANSF MAYO'!M15</f>
        <v>PAGO TRANSPORTE AL PACIENTE DEL PROGRAMA DE TB PARA QUE PUEDA ASISTIR A  CITA EN SANTO DOMINGO, VER ANEXO.</v>
      </c>
      <c r="F16" s="16">
        <f>'[1]CHEQUE-TRANSF MAYO'!F15</f>
        <v>0</v>
      </c>
      <c r="G16" s="17">
        <f>'[1]CHEQUE-TRANSF MAYO'!L15</f>
        <v>2000</v>
      </c>
      <c r="H16" s="18">
        <f t="shared" si="0"/>
        <v>6449083.6900000088</v>
      </c>
    </row>
    <row r="17" spans="1:8" s="11" customFormat="1" ht="60" x14ac:dyDescent="0.2">
      <c r="A17" s="12"/>
      <c r="B17" s="13">
        <f>+'[1]CHEQUE-TRANSF MAYO'!E16</f>
        <v>44704</v>
      </c>
      <c r="C17" s="14" t="str">
        <f>+'[1]CHEQUE-TRANSF MAYO'!D16</f>
        <v>25961</v>
      </c>
      <c r="D17" s="15" t="str">
        <f>'[1]CHEQUE-TRANSF MAYO'!C16</f>
        <v>ROBERTO ANTONIO RAMIREZ</v>
      </c>
      <c r="E17" s="14" t="str">
        <f>'[1]CHEQUE-TRANSF MAYO'!M16</f>
        <v>PAGO TRANSPORTE AL PACIENTE DEL PROGRAMA DE TB PARA QUE PUEDA QUE SU HIJO  ASISTIR A  CITA EN SANTO DOMINGO, VER ANEXO.</v>
      </c>
      <c r="F17" s="16">
        <f>'[1]CHEQUE-TRANSF MAYO'!F16</f>
        <v>0</v>
      </c>
      <c r="G17" s="17">
        <f>'[1]CHEQUE-TRANSF MAYO'!L16</f>
        <v>3700</v>
      </c>
      <c r="H17" s="18">
        <f t="shared" si="0"/>
        <v>6445383.6900000088</v>
      </c>
    </row>
    <row r="18" spans="1:8" s="11" customFormat="1" ht="60" x14ac:dyDescent="0.2">
      <c r="A18" s="12"/>
      <c r="B18" s="13">
        <f>+'[1]CHEQUE-TRANSF MAYO'!E17</f>
        <v>44704</v>
      </c>
      <c r="C18" s="14" t="str">
        <f>+'[1]CHEQUE-TRANSF MAYO'!D17</f>
        <v>25962</v>
      </c>
      <c r="D18" s="15" t="str">
        <f>'[1]CHEQUE-TRANSF MAYO'!C17</f>
        <v>ROLAINY VALDEZ DE OLEO</v>
      </c>
      <c r="E18" s="14" t="str">
        <f>'[1]CHEQUE-TRANSF MAYO'!M17</f>
        <v>PAGO TRANSPORTE AL PACIENTE DEL PROGRAMA DE TB PARA QUE PUEDA ASISTIR A  CITA EN SANTO DOMINGO, VER ANEXO.</v>
      </c>
      <c r="F18" s="16">
        <f>'[1]CHEQUE-TRANSF MAYO'!F17</f>
        <v>0</v>
      </c>
      <c r="G18" s="17">
        <f>'[1]CHEQUE-TRANSF MAYO'!L17</f>
        <v>1500</v>
      </c>
      <c r="H18" s="18">
        <f t="shared" si="0"/>
        <v>6443883.6900000088</v>
      </c>
    </row>
    <row r="19" spans="1:8" s="11" customFormat="1" ht="60" x14ac:dyDescent="0.2">
      <c r="A19" s="12"/>
      <c r="B19" s="13">
        <f>+'[1]CHEQUE-TRANSF MAYO'!E18</f>
        <v>44704</v>
      </c>
      <c r="C19" s="14" t="str">
        <f>+'[1]CHEQUE-TRANSF MAYO'!D18</f>
        <v>25963</v>
      </c>
      <c r="D19" s="15" t="str">
        <f>'[1]CHEQUE-TRANSF MAYO'!C18</f>
        <v>STFFANY CAROLINA TAVERA NIN</v>
      </c>
      <c r="E19" s="14" t="str">
        <f>'[1]CHEQUE-TRANSF MAYO'!M18</f>
        <v>PAGO TRANSPORTE AL PACIENTE DEL PROGRAMA DE TB PARA QUE PUEDA ASISTIR A  CITA EN SANTO DOMINGO, VER ANEXO.</v>
      </c>
      <c r="F19" s="16">
        <f>'[1]CHEQUE-TRANSF MAYO'!F18</f>
        <v>0</v>
      </c>
      <c r="G19" s="17">
        <f>'[1]CHEQUE-TRANSF MAYO'!L18</f>
        <v>2000</v>
      </c>
      <c r="H19" s="18">
        <f t="shared" si="0"/>
        <v>6441883.6900000088</v>
      </c>
    </row>
    <row r="20" spans="1:8" s="11" customFormat="1" ht="60" x14ac:dyDescent="0.2">
      <c r="A20" s="12"/>
      <c r="B20" s="13">
        <f>+'[1]CHEQUE-TRANSF MAYO'!E19</f>
        <v>44704</v>
      </c>
      <c r="C20" s="14" t="str">
        <f>+'[1]CHEQUE-TRANSF MAYO'!D19</f>
        <v>25964</v>
      </c>
      <c r="D20" s="15" t="str">
        <f>'[1]CHEQUE-TRANSF MAYO'!C19</f>
        <v>CARLOS LEBRON AQUINO</v>
      </c>
      <c r="E20" s="14" t="str">
        <f>'[1]CHEQUE-TRANSF MAYO'!M19</f>
        <v>PAGO TRANSPORTE AL PACIENTE DEL PROGRAMA DE TB PARA QUE PUEDA ASISTIR A  CITA EN SANTO DOMINGO, VER ANEXO.</v>
      </c>
      <c r="F20" s="16">
        <f>'[1]CHEQUE-TRANSF MAYO'!F19</f>
        <v>0</v>
      </c>
      <c r="G20" s="17">
        <f>'[1]CHEQUE-TRANSF MAYO'!L19</f>
        <v>1500</v>
      </c>
      <c r="H20" s="18">
        <f t="shared" si="0"/>
        <v>6440383.6900000088</v>
      </c>
    </row>
    <row r="21" spans="1:8" s="11" customFormat="1" ht="60" x14ac:dyDescent="0.2">
      <c r="A21" s="12"/>
      <c r="B21" s="13">
        <f>+'[1]CHEQUE-TRANSF MAYO'!E20</f>
        <v>44704</v>
      </c>
      <c r="C21" s="14" t="str">
        <f>+'[1]CHEQUE-TRANSF MAYO'!D20</f>
        <v>25965</v>
      </c>
      <c r="D21" s="15" t="str">
        <f>'[1]CHEQUE-TRANSF MAYO'!C20</f>
        <v xml:space="preserve">CARLOS MANUEL RAMIREZ MATOS </v>
      </c>
      <c r="E21" s="14" t="str">
        <f>'[1]CHEQUE-TRANSF MAYO'!M20</f>
        <v>PAGO TRANSPORTE AL PACIENTE DEL PROGRAMA DE TB PARA QUE PUEDA ASISTIR A  CITA EN SANTO DOMINGO, VER ANEXO.</v>
      </c>
      <c r="F21" s="16">
        <f>'[1]CHEQUE-TRANSF MAYO'!F20</f>
        <v>0</v>
      </c>
      <c r="G21" s="17">
        <f>'[1]CHEQUE-TRANSF MAYO'!L20</f>
        <v>1500</v>
      </c>
      <c r="H21" s="18">
        <f>+H20+F21-G21</f>
        <v>6438883.6900000088</v>
      </c>
    </row>
    <row r="22" spans="1:8" s="11" customFormat="1" ht="60" x14ac:dyDescent="0.2">
      <c r="A22" s="12"/>
      <c r="B22" s="13">
        <f>+'[1]CHEQUE-TRANSF MAYO'!E21</f>
        <v>44704</v>
      </c>
      <c r="C22" s="14" t="str">
        <f>+'[1]CHEQUE-TRANSF MAYO'!D21</f>
        <v>25966</v>
      </c>
      <c r="D22" s="15" t="str">
        <f>'[1]CHEQUE-TRANSF MAYO'!C21</f>
        <v xml:space="preserve">HEIDY MARLENNY PINALES LEBRON </v>
      </c>
      <c r="E22" s="14" t="str">
        <f>'[1]CHEQUE-TRANSF MAYO'!M21</f>
        <v>PAGO TRANSPORTE AL PACIENTE DEL PROGRAMA DE TB PARA QUE PUEDA ASISTIR A  CITA EN SANTO DOMINGO, VER ANEXO.</v>
      </c>
      <c r="F22" s="16">
        <f>'[1]CHEQUE-TRANSF MAYO'!F21</f>
        <v>0</v>
      </c>
      <c r="G22" s="17">
        <f>'[1]CHEQUE-TRANSF MAYO'!L21</f>
        <v>1500</v>
      </c>
      <c r="H22" s="18">
        <f t="shared" si="0"/>
        <v>6437383.6900000088</v>
      </c>
    </row>
    <row r="23" spans="1:8" s="11" customFormat="1" ht="105" x14ac:dyDescent="0.2">
      <c r="A23" s="12"/>
      <c r="B23" s="13">
        <f>+'[1]CHEQUE-TRANSF MAYO'!E22</f>
        <v>44706</v>
      </c>
      <c r="C23" s="14" t="str">
        <f>+'[1]CHEQUE-TRANSF MAYO'!D22</f>
        <v>25967</v>
      </c>
      <c r="D23" s="15" t="str">
        <f>'[1]CHEQUE-TRANSF MAYO'!C22</f>
        <v>YONATHAN VILLEGAS</v>
      </c>
      <c r="E23" s="14" t="str">
        <f>'[1]CHEQUE-TRANSF MAYO'!M22</f>
        <v>PAGO PARA REALIZARSE TOMOGRAFIA DE TORAX, QUIEN EL MISMO ES PACIENTE DEL PROGRAMA DE TB, ESTE ESTA TOMANDO TRATAMIENTO EN EL CENTRO PNITENCIARIO LA CARCER KM 15 DE AZUA.</v>
      </c>
      <c r="F23" s="16">
        <f>'[1]CHEQUE-TRANSF MAYO'!F22</f>
        <v>0</v>
      </c>
      <c r="G23" s="17">
        <f>'[1]CHEQUE-TRANSF MAYO'!L22</f>
        <v>3700</v>
      </c>
      <c r="H23" s="18">
        <f t="shared" si="0"/>
        <v>6433683.6900000088</v>
      </c>
    </row>
    <row r="24" spans="1:8" s="11" customFormat="1" ht="30" x14ac:dyDescent="0.2">
      <c r="A24" s="12"/>
      <c r="B24" s="13">
        <f>+'[1]CHEQUE-TRANSF MAYO'!E23</f>
        <v>44707</v>
      </c>
      <c r="C24" s="14">
        <f>+'[1]CHEQUE-TRANSF MAYO'!D23</f>
        <v>0</v>
      </c>
      <c r="D24" s="15" t="str">
        <f>'[1]CHEQUE-TRANSF MAYO'!C23</f>
        <v xml:space="preserve">TRANSFERENCIA </v>
      </c>
      <c r="E24" s="14" t="str">
        <f>'[1]CHEQUE-TRANSF MAYO'!M23</f>
        <v>TRANSFERENCIA POR FACTURACION DE LOS CENTROS DIAGNOSTICOS</v>
      </c>
      <c r="F24" s="16">
        <f>'[1]CHEQUE-TRANSF MAYO'!F23</f>
        <v>1077443.3999999999</v>
      </c>
      <c r="G24" s="17">
        <f>'[1]CHEQUE-TRANSF MAYO'!L23</f>
        <v>0</v>
      </c>
      <c r="H24" s="18">
        <f t="shared" si="0"/>
        <v>7511127.0900000092</v>
      </c>
    </row>
    <row r="25" spans="1:8" s="11" customFormat="1" ht="45" x14ac:dyDescent="0.2">
      <c r="A25" s="12"/>
      <c r="B25" s="13">
        <f>+'[1]CHEQUE-TRANSF MAYO'!E24</f>
        <v>44708</v>
      </c>
      <c r="C25" s="14">
        <f>+'[1]CHEQUE-TRANSF MAYO'!D24</f>
        <v>0</v>
      </c>
      <c r="D25" s="15" t="str">
        <f>'[1]CHEQUE-TRANSF MAYO'!C24</f>
        <v>COLECTOR DE IMPUESTOS INTERNOS</v>
      </c>
      <c r="E25" s="14" t="str">
        <f>'[1]CHEQUE-TRANSF MAYO'!M24</f>
        <v>PAGO RETENCION IR17 ABRIL (RETECION DE 5% Y 10% PROVEEDORES. Y CONTRATACION</v>
      </c>
      <c r="F25" s="16">
        <f>'[1]CHEQUE-TRANSF MAYO'!F24</f>
        <v>0</v>
      </c>
      <c r="G25" s="17">
        <f>'[1]CHEQUE-TRANSF MAYO'!L24</f>
        <v>134587.35</v>
      </c>
      <c r="H25" s="18">
        <f t="shared" si="0"/>
        <v>7376539.7400000095</v>
      </c>
    </row>
    <row r="26" spans="1:8" s="11" customFormat="1" ht="45" x14ac:dyDescent="0.2">
      <c r="A26" s="12"/>
      <c r="B26" s="13">
        <f>+'[1]CHEQUE-TRANSF MAYO'!E25</f>
        <v>44708</v>
      </c>
      <c r="C26" s="14">
        <f>+'[1]CHEQUE-TRANSF MAYO'!D25</f>
        <v>0</v>
      </c>
      <c r="D26" s="15" t="str">
        <f>'[1]CHEQUE-TRANSF MAYO'!C25</f>
        <v xml:space="preserve">NOMINA ELECTRONICA </v>
      </c>
      <c r="E26" s="14" t="str">
        <f>'[1]CHEQUE-TRANSF MAYO'!M25</f>
        <v>NOMINA ELECTRONICA CORRESPONDIENTE AL MES DE MAYO 2022.</v>
      </c>
      <c r="F26" s="16">
        <f>'[1]CHEQUE-TRANSF MAYO'!F25</f>
        <v>0</v>
      </c>
      <c r="G26" s="17">
        <f>'[1]CHEQUE-TRANSF MAYO'!L25</f>
        <v>1895523.38</v>
      </c>
      <c r="H26" s="18">
        <f t="shared" si="0"/>
        <v>5481016.3600000096</v>
      </c>
    </row>
    <row r="27" spans="1:8" s="11" customFormat="1" ht="30" x14ac:dyDescent="0.2">
      <c r="A27" s="12"/>
      <c r="B27" s="13">
        <f>+'[1]CHEQUE-TRANSF MAYO'!E26</f>
        <v>44708</v>
      </c>
      <c r="C27" s="14">
        <f>+'[1]CHEQUE-TRANSF MAYO'!D26</f>
        <v>0</v>
      </c>
      <c r="D27" s="15" t="str">
        <f>'[1]CHEQUE-TRANSF MAYO'!C26</f>
        <v>ALQUILER ELECTRONICO</v>
      </c>
      <c r="E27" s="14" t="str">
        <f>'[1]CHEQUE-TRANSF MAYO'!M26</f>
        <v>PAGO ALQUILER ELECTRONICO MES DE MAYO 2022</v>
      </c>
      <c r="F27" s="16">
        <f>'[1]CHEQUE-TRANSF MAYO'!F26</f>
        <v>0</v>
      </c>
      <c r="G27" s="17">
        <f>'[1]CHEQUE-TRANSF MAYO'!L26</f>
        <v>226844.97</v>
      </c>
      <c r="H27" s="18">
        <f t="shared" si="0"/>
        <v>5254171.3900000099</v>
      </c>
    </row>
    <row r="28" spans="1:8" s="11" customFormat="1" ht="45" x14ac:dyDescent="0.2">
      <c r="A28" s="12"/>
      <c r="B28" s="13">
        <f>+'[1]CHEQUE-TRANSF MAYO'!E27</f>
        <v>44708</v>
      </c>
      <c r="C28" s="14" t="str">
        <f>+'[1]CHEQUE-TRANSF MAYO'!D27</f>
        <v>26773633276</v>
      </c>
      <c r="D28" s="15" t="str">
        <f>'[1]CHEQUE-TRANSF MAYO'!C27</f>
        <v>SERVIO ANTONIO MONTILLA</v>
      </c>
      <c r="E28" s="14" t="str">
        <f>'[1]CHEQUE-TRANSF MAYO'!M27</f>
        <v>PAGO SERVICIO IGUALDO MES DE MAYO A ABOGADO NOTARIO DEL SERVICIO REGIONAL SALUD EL VALLE.</v>
      </c>
      <c r="F28" s="16">
        <f>'[1]CHEQUE-TRANSF MAYO'!F27</f>
        <v>0</v>
      </c>
      <c r="G28" s="17">
        <f>'[1]CHEQUE-TRANSF MAYO'!L27</f>
        <v>15000</v>
      </c>
      <c r="H28" s="18">
        <f t="shared" si="0"/>
        <v>5239171.3900000099</v>
      </c>
    </row>
    <row r="29" spans="1:8" s="11" customFormat="1" ht="45" x14ac:dyDescent="0.2">
      <c r="A29" s="12"/>
      <c r="B29" s="13">
        <f>+'[1]CHEQUE-TRANSF MAYO'!E28</f>
        <v>44708</v>
      </c>
      <c r="C29" s="14" t="str">
        <f>+'[1]CHEQUE-TRANSF MAYO'!D28</f>
        <v>26773633276</v>
      </c>
      <c r="D29" s="15" t="str">
        <f>'[1]CHEQUE-TRANSF MAYO'!C28</f>
        <v>Dr. CESAR BENZAN QUITERIO</v>
      </c>
      <c r="E29" s="14" t="str">
        <f>'[1]CHEQUE-TRANSF MAYO'!M28</f>
        <v>PAGO DEL 15% DE LA LEY DE SALARIO A FUNCIONARIO PUBLICO MES DE ABRIL. 2022</v>
      </c>
      <c r="F29" s="16">
        <f>'[1]CHEQUE-TRANSF MAYO'!F28</f>
        <v>0</v>
      </c>
      <c r="G29" s="17">
        <f>'[1]CHEQUE-TRANSF MAYO'!L28</f>
        <v>27750</v>
      </c>
      <c r="H29" s="18">
        <f>+H28+F29-G29</f>
        <v>5211421.3900000099</v>
      </c>
    </row>
    <row r="30" spans="1:8" s="11" customFormat="1" ht="45" x14ac:dyDescent="0.2">
      <c r="A30" s="12"/>
      <c r="B30" s="13">
        <f>+'[1]CHEQUE-TRANSF MAYO'!E29</f>
        <v>44708</v>
      </c>
      <c r="C30" s="14" t="str">
        <f>+'[1]CHEQUE-TRANSF MAYO'!D29</f>
        <v>26773647512</v>
      </c>
      <c r="D30" s="15" t="str">
        <f>'[1]CHEQUE-TRANSF MAYO'!C29</f>
        <v>Dr. CESAR BENZAN QUITERIO</v>
      </c>
      <c r="E30" s="14" t="str">
        <f>'[1]CHEQUE-TRANSF MAYO'!M29</f>
        <v>PAGO DEL 15% DE LA LEY DE SALARIO A FUNCIONARIO PUBLICO MES DE MAYO. 2022</v>
      </c>
      <c r="F30" s="16">
        <f>'[1]CHEQUE-TRANSF MAYO'!F29</f>
        <v>0</v>
      </c>
      <c r="G30" s="17">
        <f>'[1]CHEQUE-TRANSF MAYO'!L29</f>
        <v>27750</v>
      </c>
      <c r="H30" s="18">
        <f t="shared" si="0"/>
        <v>5183671.3900000099</v>
      </c>
    </row>
    <row r="31" spans="1:8" s="11" customFormat="1" ht="45" x14ac:dyDescent="0.2">
      <c r="A31" s="12"/>
      <c r="B31" s="13">
        <f>+'[1]CHEQUE-TRANSF MAYO'!E30</f>
        <v>44708</v>
      </c>
      <c r="C31" s="14">
        <f>+'[1]CHEQUE-TRANSF MAYO'!D30</f>
        <v>0</v>
      </c>
      <c r="D31" s="15" t="str">
        <f>'[1]CHEQUE-TRANSF MAYO'!C30</f>
        <v>NOMINA ELECTRONICA INCENTIVO</v>
      </c>
      <c r="E31" s="14" t="str">
        <f>'[1]CHEQUE-TRANSF MAYO'!M30</f>
        <v>PAGO INCENTIVO JULIO-DICIEMBRE 2021 , POR CUENTAS QUE FUERON CORREGIDA.</v>
      </c>
      <c r="F31" s="16">
        <f>'[1]CHEQUE-TRANSF MAYO'!F30</f>
        <v>0</v>
      </c>
      <c r="G31" s="17">
        <f>'[1]CHEQUE-TRANSF MAYO'!L30</f>
        <v>45524</v>
      </c>
      <c r="H31" s="18">
        <f t="shared" si="0"/>
        <v>5138147.3900000099</v>
      </c>
    </row>
    <row r="32" spans="1:8" s="11" customFormat="1" ht="45" x14ac:dyDescent="0.2">
      <c r="A32" s="12"/>
      <c r="B32" s="13">
        <f>+'[1]CHEQUE-TRANSF MAYO'!E31</f>
        <v>44708</v>
      </c>
      <c r="C32" s="14" t="str">
        <f>+'[1]CHEQUE-TRANSF MAYO'!D31</f>
        <v>25968</v>
      </c>
      <c r="D32" s="15" t="str">
        <f>'[1]CHEQUE-TRANSF MAYO'!C31</f>
        <v>ARIEL PEREZ REYES</v>
      </c>
      <c r="E32" s="14" t="str">
        <f>'[1]CHEQUE-TRANSF MAYO'!M31</f>
        <v>PAGO CORRESPONDIENTE AL MES DE MAYO 2022, A MENSAJERO ZONA SUR EL CERCADO SAN JUAN.</v>
      </c>
      <c r="F32" s="16">
        <f>'[1]CHEQUE-TRANSF MAYO'!F31</f>
        <v>0</v>
      </c>
      <c r="G32" s="17">
        <f>'[1]CHEQUE-TRANSF MAYO'!L31</f>
        <v>5000</v>
      </c>
      <c r="H32" s="18">
        <f t="shared" si="0"/>
        <v>5133147.3900000099</v>
      </c>
    </row>
    <row r="33" spans="1:8" s="11" customFormat="1" ht="45" x14ac:dyDescent="0.2">
      <c r="A33" s="12"/>
      <c r="B33" s="13">
        <f>+'[1]CHEQUE-TRANSF MAYO'!E32</f>
        <v>44708</v>
      </c>
      <c r="C33" s="14" t="str">
        <f>+'[1]CHEQUE-TRANSF MAYO'!D32</f>
        <v>25969</v>
      </c>
      <c r="D33" s="15" t="str">
        <f>'[1]CHEQUE-TRANSF MAYO'!C32</f>
        <v xml:space="preserve">ARELIS FIGUERERO </v>
      </c>
      <c r="E33" s="14" t="str">
        <f>'[1]CHEQUE-TRANSF MAYO'!M32</f>
        <v>PAGO CORRESPONDIENTE AL MES DE MAYO 2022, A CONSERJE UNAP JINOVA  SAN JUAN.</v>
      </c>
      <c r="F33" s="16">
        <f>'[1]CHEQUE-TRANSF MAYO'!F32</f>
        <v>0</v>
      </c>
      <c r="G33" s="17">
        <f>'[1]CHEQUE-TRANSF MAYO'!L32</f>
        <v>5000</v>
      </c>
      <c r="H33" s="18">
        <f t="shared" si="0"/>
        <v>5128147.3900000099</v>
      </c>
    </row>
    <row r="34" spans="1:8" s="11" customFormat="1" ht="45" x14ac:dyDescent="0.2">
      <c r="A34" s="12"/>
      <c r="B34" s="13">
        <f>+'[1]CHEQUE-TRANSF MAYO'!E33</f>
        <v>44708</v>
      </c>
      <c r="C34" s="14" t="str">
        <f>+'[1]CHEQUE-TRANSF MAYO'!D33</f>
        <v>25970</v>
      </c>
      <c r="D34" s="15" t="str">
        <f>'[1]CHEQUE-TRANSF MAYO'!C33</f>
        <v>ANGELA OLIVO MONTERO</v>
      </c>
      <c r="E34" s="14" t="str">
        <f>'[1]CHEQUE-TRANSF MAYO'!M33</f>
        <v>PAGO CORRESPONDIENTE AL MES DE MAYO 2022, A CONSERJE CPN VALLEJUELO   SAN JUAN.</v>
      </c>
      <c r="F34" s="16">
        <f>'[1]CHEQUE-TRANSF MAYO'!F33</f>
        <v>0</v>
      </c>
      <c r="G34" s="17">
        <f>'[1]CHEQUE-TRANSF MAYO'!L33</f>
        <v>5000</v>
      </c>
      <c r="H34" s="18">
        <f t="shared" si="0"/>
        <v>5123147.3900000099</v>
      </c>
    </row>
    <row r="35" spans="1:8" s="11" customFormat="1" ht="45" x14ac:dyDescent="0.2">
      <c r="A35" s="12"/>
      <c r="B35" s="13">
        <f>+'[1]CHEQUE-TRANSF MAYO'!E34</f>
        <v>44708</v>
      </c>
      <c r="C35" s="14" t="str">
        <f>+'[1]CHEQUE-TRANSF MAYO'!D34</f>
        <v>25971</v>
      </c>
      <c r="D35" s="15" t="str">
        <f>'[1]CHEQUE-TRANSF MAYO'!C34</f>
        <v xml:space="preserve">ANTONIO DE LOS SANTOS </v>
      </c>
      <c r="E35" s="14" t="str">
        <f>'[1]CHEQUE-TRANSF MAYO'!M34</f>
        <v>PAGO CORRESPONDIENTE AL MES DE MAYO 2022, A VIGILANTE  CPN VILLA CORAZON AZUA.</v>
      </c>
      <c r="F35" s="16">
        <f>'[1]CHEQUE-TRANSF MAYO'!F34</f>
        <v>0</v>
      </c>
      <c r="G35" s="17">
        <f>'[1]CHEQUE-TRANSF MAYO'!L34</f>
        <v>5000</v>
      </c>
      <c r="H35" s="18">
        <f t="shared" si="0"/>
        <v>5118147.3900000099</v>
      </c>
    </row>
    <row r="36" spans="1:8" s="11" customFormat="1" ht="45" x14ac:dyDescent="0.2">
      <c r="A36" s="12"/>
      <c r="B36" s="13">
        <f>+'[1]CHEQUE-TRANSF MAYO'!E35</f>
        <v>44708</v>
      </c>
      <c r="C36" s="14" t="str">
        <f>+'[1]CHEQUE-TRANSF MAYO'!D35</f>
        <v>25972</v>
      </c>
      <c r="D36" s="15" t="str">
        <f>'[1]CHEQUE-TRANSF MAYO'!C35</f>
        <v xml:space="preserve">ANTONIA ROSANNY AGRAMONTE </v>
      </c>
      <c r="E36" s="14" t="str">
        <f>'[1]CHEQUE-TRANSF MAYO'!M35</f>
        <v>PAGO CORRESPONDIENTE AL MES DEMAYO 2022, A CONSERJE UNAP ARROYO COLORADO AZUA.</v>
      </c>
      <c r="F36" s="16">
        <f>'[1]CHEQUE-TRANSF MAYO'!F35</f>
        <v>0</v>
      </c>
      <c r="G36" s="17">
        <f>'[1]CHEQUE-TRANSF MAYO'!L35</f>
        <v>5000</v>
      </c>
      <c r="H36" s="18">
        <f>+H35+F36-G36</f>
        <v>5113147.3900000099</v>
      </c>
    </row>
    <row r="37" spans="1:8" s="11" customFormat="1" ht="45" x14ac:dyDescent="0.2">
      <c r="A37" s="12"/>
      <c r="B37" s="13">
        <f>+'[1]CHEQUE-TRANSF MAYO'!E36</f>
        <v>44708</v>
      </c>
      <c r="C37" s="14" t="str">
        <f>+'[1]CHEQUE-TRANSF MAYO'!D36</f>
        <v>25973</v>
      </c>
      <c r="D37" s="15" t="str">
        <f>'[1]CHEQUE-TRANSF MAYO'!C36</f>
        <v xml:space="preserve">ANYI PAOLA QUEZASA AYBAR </v>
      </c>
      <c r="E37" s="14" t="str">
        <f>'[1]CHEQUE-TRANSF MAYO'!M36</f>
        <v>PAGO CORRESPONDIENTE AL MES DE MAYO 2022, A DIGITADORA ZONA XII OFICINA EÑ CERCADO    SAN JUAN.</v>
      </c>
      <c r="F37" s="16">
        <f>'[1]CHEQUE-TRANSF MAYO'!F36</f>
        <v>0</v>
      </c>
      <c r="G37" s="17">
        <f>'[1]CHEQUE-TRANSF MAYO'!L36</f>
        <v>10000</v>
      </c>
      <c r="H37" s="18">
        <f t="shared" si="0"/>
        <v>5103147.3900000099</v>
      </c>
    </row>
    <row r="38" spans="1:8" s="11" customFormat="1" ht="45" x14ac:dyDescent="0.2">
      <c r="A38" s="12"/>
      <c r="B38" s="13">
        <f>+'[1]CHEQUE-TRANSF MAYO'!E37</f>
        <v>44708</v>
      </c>
      <c r="C38" s="14" t="str">
        <f>+'[1]CHEQUE-TRANSF MAYO'!D37</f>
        <v>25974</v>
      </c>
      <c r="D38" s="15" t="str">
        <f>'[1]CHEQUE-TRANSF MAYO'!C37</f>
        <v xml:space="preserve">ATENAIDA DE LA ROSA </v>
      </c>
      <c r="E38" s="14" t="str">
        <f>'[1]CHEQUE-TRANSF MAYO'!M37</f>
        <v>PAGO CORRESPONDIENTE AL MES DE MAYO 2022, A CONSERJE CPN LA FLORIDA     SAN JUAN.</v>
      </c>
      <c r="F38" s="16">
        <f>'[1]CHEQUE-TRANSF MAYO'!F37</f>
        <v>0</v>
      </c>
      <c r="G38" s="17">
        <f>'[1]CHEQUE-TRANSF MAYO'!L37</f>
        <v>843</v>
      </c>
      <c r="H38" s="18">
        <f t="shared" si="0"/>
        <v>5102304.3900000099</v>
      </c>
    </row>
    <row r="39" spans="1:8" s="11" customFormat="1" ht="45" x14ac:dyDescent="0.2">
      <c r="A39" s="12"/>
      <c r="B39" s="13">
        <f>+'[1]CHEQUE-TRANSF MAYO'!E38</f>
        <v>44708</v>
      </c>
      <c r="C39" s="14" t="str">
        <f>+'[1]CHEQUE-TRANSF MAYO'!D38</f>
        <v>25975</v>
      </c>
      <c r="D39" s="15" t="str">
        <f>'[1]CHEQUE-TRANSF MAYO'!C38</f>
        <v>BERKIS MESA</v>
      </c>
      <c r="E39" s="14" t="str">
        <f>'[1]CHEQUE-TRANSF MAYO'!M38</f>
        <v>PAGO CORRESPONDIENTE AL MES DE MAYO 2022, A CONSERJE CPN JORGILLO     SAN JUAN.</v>
      </c>
      <c r="F39" s="16">
        <f>'[1]CHEQUE-TRANSF MAYO'!F38</f>
        <v>0</v>
      </c>
      <c r="G39" s="17">
        <f>'[1]CHEQUE-TRANSF MAYO'!L38</f>
        <v>5000</v>
      </c>
      <c r="H39" s="18">
        <f t="shared" si="0"/>
        <v>5097304.3900000099</v>
      </c>
    </row>
    <row r="40" spans="1:8" s="11" customFormat="1" ht="45" x14ac:dyDescent="0.2">
      <c r="A40" s="12"/>
      <c r="B40" s="13">
        <f>+'[1]CHEQUE-TRANSF MAYO'!E39</f>
        <v>44708</v>
      </c>
      <c r="C40" s="14" t="str">
        <f>+'[1]CHEQUE-TRANSF MAYO'!D39</f>
        <v>25976</v>
      </c>
      <c r="D40" s="15" t="str">
        <f>'[1]CHEQUE-TRANSF MAYO'!C39</f>
        <v>BOLIVAR MONTERO MONTERO</v>
      </c>
      <c r="E40" s="14" t="str">
        <f>'[1]CHEQUE-TRANSF MAYO'!M39</f>
        <v>PAGO CORRESPONDIENTE AL MES DE MAYO 2022, A SERENO CPN CAPULIN    SAN JUAN.</v>
      </c>
      <c r="F40" s="16">
        <f>'[1]CHEQUE-TRANSF MAYO'!F39</f>
        <v>0</v>
      </c>
      <c r="G40" s="17">
        <f>'[1]CHEQUE-TRANSF MAYO'!L39</f>
        <v>10000</v>
      </c>
      <c r="H40" s="18">
        <f>+H39+F40-G40</f>
        <v>5087304.3900000099</v>
      </c>
    </row>
    <row r="41" spans="1:8" s="11" customFormat="1" ht="45" x14ac:dyDescent="0.2">
      <c r="A41" s="12"/>
      <c r="B41" s="13">
        <f>+'[1]CHEQUE-TRANSF MAYO'!E40</f>
        <v>44708</v>
      </c>
      <c r="C41" s="14" t="str">
        <f>+'[1]CHEQUE-TRANSF MAYO'!D40</f>
        <v>25977</v>
      </c>
      <c r="D41" s="15" t="str">
        <f>'[1]CHEQUE-TRANSF MAYO'!C40</f>
        <v>CARLOS PEREZ</v>
      </c>
      <c r="E41" s="14" t="str">
        <f>'[1]CHEQUE-TRANSF MAYO'!M40</f>
        <v>PAGO CORRESPONDIENTE AL MES DE MAYO 2022, A VIGILANTE  CPN EL ROSARIO AZUA.</v>
      </c>
      <c r="F41" s="16">
        <f>'[1]CHEQUE-TRANSF MAYO'!F40</f>
        <v>0</v>
      </c>
      <c r="G41" s="17">
        <f>'[1]CHEQUE-TRANSF MAYO'!L40</f>
        <v>5000</v>
      </c>
      <c r="H41" s="18">
        <f t="shared" si="0"/>
        <v>5082304.3900000099</v>
      </c>
    </row>
    <row r="42" spans="1:8" s="11" customFormat="1" ht="45" x14ac:dyDescent="0.2">
      <c r="A42" s="12"/>
      <c r="B42" s="13">
        <f>+'[1]CHEQUE-TRANSF MAYO'!E41</f>
        <v>44708</v>
      </c>
      <c r="C42" s="14" t="str">
        <f>+'[1]CHEQUE-TRANSF MAYO'!D41</f>
        <v>25978</v>
      </c>
      <c r="D42" s="15" t="str">
        <f>'[1]CHEQUE-TRANSF MAYO'!C41</f>
        <v>CARLOS AUGUSTO VIVIOSO</v>
      </c>
      <c r="E42" s="14" t="str">
        <f>'[1]CHEQUE-TRANSF MAYO'!M41</f>
        <v>PAGO CORRESPONDIENTE AL MES DE MAYO 2022, A VIGILANTE  CPN  EL LLANO ELIAS PIÑA.</v>
      </c>
      <c r="F42" s="16">
        <f>'[1]CHEQUE-TRANSF MAYO'!F41</f>
        <v>0</v>
      </c>
      <c r="G42" s="17">
        <f>'[1]CHEQUE-TRANSF MAYO'!L41</f>
        <v>10000</v>
      </c>
      <c r="H42" s="18">
        <f t="shared" si="0"/>
        <v>5072304.3900000099</v>
      </c>
    </row>
    <row r="43" spans="1:8" s="11" customFormat="1" ht="45" x14ac:dyDescent="0.2">
      <c r="A43" s="12"/>
      <c r="B43" s="13">
        <f>+'[1]CHEQUE-TRANSF MAYO'!E42</f>
        <v>44708</v>
      </c>
      <c r="C43" s="14" t="str">
        <f>+'[1]CHEQUE-TRANSF MAYO'!D42</f>
        <v>25979</v>
      </c>
      <c r="D43" s="15" t="str">
        <f>'[1]CHEQUE-TRANSF MAYO'!C42</f>
        <v>CARMEN RAMIREZ</v>
      </c>
      <c r="E43" s="14" t="str">
        <f>'[1]CHEQUE-TRANSF MAYO'!M42</f>
        <v>PAGO CORRESPONDIENTE AL MES DE MAYO 2022, A CONSERJE CPN VILLA CORAZON DE JESUS AZUA.</v>
      </c>
      <c r="F43" s="16">
        <f>'[1]CHEQUE-TRANSF MAYO'!F42</f>
        <v>0</v>
      </c>
      <c r="G43" s="17">
        <f>'[1]CHEQUE-TRANSF MAYO'!L42</f>
        <v>5000</v>
      </c>
      <c r="H43" s="18">
        <f t="shared" si="0"/>
        <v>5067304.3900000099</v>
      </c>
    </row>
    <row r="44" spans="1:8" s="11" customFormat="1" ht="45" x14ac:dyDescent="0.2">
      <c r="A44" s="12"/>
      <c r="B44" s="13">
        <f>+'[1]CHEQUE-TRANSF MAYO'!E43</f>
        <v>44708</v>
      </c>
      <c r="C44" s="14" t="str">
        <f>+'[1]CHEQUE-TRANSF MAYO'!D43</f>
        <v>25980</v>
      </c>
      <c r="D44" s="15" t="str">
        <f>'[1]CHEQUE-TRANSF MAYO'!C43</f>
        <v xml:space="preserve">CRISTINO DE LEON PIÑA </v>
      </c>
      <c r="E44" s="14" t="str">
        <f>'[1]CHEQUE-TRANSF MAYO'!M43</f>
        <v>PAGO CORRESPONDIENTE AL MES DE MAYO 2022, A VIGILANTE HIGUERITO   SAN JUAN.</v>
      </c>
      <c r="F44" s="16">
        <f>'[1]CHEQUE-TRANSF MAYO'!F43</f>
        <v>0</v>
      </c>
      <c r="G44" s="17">
        <f>'[1]CHEQUE-TRANSF MAYO'!L43</f>
        <v>5000</v>
      </c>
      <c r="H44" s="18">
        <f t="shared" si="0"/>
        <v>5062304.3900000099</v>
      </c>
    </row>
    <row r="45" spans="1:8" s="11" customFormat="1" ht="45" x14ac:dyDescent="0.2">
      <c r="A45" s="12"/>
      <c r="B45" s="13">
        <f>+'[1]CHEQUE-TRANSF MAYO'!E44</f>
        <v>44708</v>
      </c>
      <c r="C45" s="14" t="str">
        <f>+'[1]CHEQUE-TRANSF MAYO'!D44</f>
        <v>25981</v>
      </c>
      <c r="D45" s="15" t="str">
        <f>'[1]CHEQUE-TRANSF MAYO'!C44</f>
        <v>CRSTEL DEL MILAGROS CARRASCO</v>
      </c>
      <c r="E45" s="14" t="str">
        <f>'[1]CHEQUE-TRANSF MAYO'!M44</f>
        <v xml:space="preserve">PAGO CORRESPONDIENTE AL MES DE MAYO 2022, A  DIGITADORA GERENCIA DE AREA II AZUA. </v>
      </c>
      <c r="F45" s="16">
        <f>'[1]CHEQUE-TRANSF MAYO'!F44</f>
        <v>0</v>
      </c>
      <c r="G45" s="17">
        <f>'[1]CHEQUE-TRANSF MAYO'!L44</f>
        <v>10000</v>
      </c>
      <c r="H45" s="18">
        <f t="shared" si="0"/>
        <v>5052304.3900000099</v>
      </c>
    </row>
    <row r="46" spans="1:8" s="11" customFormat="1" ht="45" x14ac:dyDescent="0.2">
      <c r="A46" s="12"/>
      <c r="B46" s="13">
        <f>+'[1]CHEQUE-TRANSF MAYO'!E45</f>
        <v>44708</v>
      </c>
      <c r="C46" s="14" t="str">
        <f>+'[1]CHEQUE-TRANSF MAYO'!D45</f>
        <v>25982</v>
      </c>
      <c r="D46" s="15" t="str">
        <f>'[1]CHEQUE-TRANSF MAYO'!C45</f>
        <v>CRISTINA EUFRACIA RODRIGUEZ</v>
      </c>
      <c r="E46" s="14" t="str">
        <f>'[1]CHEQUE-TRANSF MAYO'!M45</f>
        <v>PAGO CORRESPONDIENTE AL MES DE MAYO 2022, A CONSERJE CPN VILLA OCOA AZUA.</v>
      </c>
      <c r="F46" s="16">
        <f>'[1]CHEQUE-TRANSF MAYO'!F45</f>
        <v>0</v>
      </c>
      <c r="G46" s="17">
        <f>'[1]CHEQUE-TRANSF MAYO'!L45</f>
        <v>5000</v>
      </c>
      <c r="H46" s="18">
        <f t="shared" si="0"/>
        <v>5047304.3900000099</v>
      </c>
    </row>
    <row r="47" spans="1:8" s="11" customFormat="1" ht="45" x14ac:dyDescent="0.2">
      <c r="A47" s="12"/>
      <c r="B47" s="13">
        <f>+'[1]CHEQUE-TRANSF MAYO'!E46</f>
        <v>44708</v>
      </c>
      <c r="C47" s="14" t="str">
        <f>+'[1]CHEQUE-TRANSF MAYO'!D46</f>
        <v>25983</v>
      </c>
      <c r="D47" s="15" t="str">
        <f>'[1]CHEQUE-TRANSF MAYO'!C46</f>
        <v xml:space="preserve">CLAUDIO CASTILLO </v>
      </c>
      <c r="E47" s="14" t="str">
        <f>'[1]CHEQUE-TRANSF MAYO'!M46</f>
        <v>PAGO CORRESPONDIENTE AL MES DE MAYO 2022, A VIGILANTE CPN LA GUAMA  SAN JUAN.</v>
      </c>
      <c r="F47" s="16">
        <f>'[1]CHEQUE-TRANSF MAYO'!F46</f>
        <v>0</v>
      </c>
      <c r="G47" s="17">
        <f>'[1]CHEQUE-TRANSF MAYO'!L46</f>
        <v>5300</v>
      </c>
      <c r="H47" s="18">
        <f t="shared" si="0"/>
        <v>5042004.3900000099</v>
      </c>
    </row>
    <row r="48" spans="1:8" s="11" customFormat="1" ht="45" x14ac:dyDescent="0.2">
      <c r="A48" s="12"/>
      <c r="B48" s="13">
        <f>+'[1]CHEQUE-TRANSF MAYO'!E47</f>
        <v>44708</v>
      </c>
      <c r="C48" s="14" t="str">
        <f>+'[1]CHEQUE-TRANSF MAYO'!D47</f>
        <v>25984</v>
      </c>
      <c r="D48" s="15" t="str">
        <f>'[1]CHEQUE-TRANSF MAYO'!C47</f>
        <v>ELSA MARGARITA BRITO</v>
      </c>
      <c r="E48" s="14" t="str">
        <f>'[1]CHEQUE-TRANSF MAYO'!M47</f>
        <v>PAGO CORRRESPONDIENTE AL MES DE MAYO2022, A BIOANALISTA CENTRO DE DIAGNOSTICO AZUA.</v>
      </c>
      <c r="F48" s="16">
        <f>'[1]CHEQUE-TRANSF MAYO'!F47</f>
        <v>0</v>
      </c>
      <c r="G48" s="17">
        <f>'[1]CHEQUE-TRANSF MAYO'!L47</f>
        <v>20000</v>
      </c>
      <c r="H48" s="18">
        <f t="shared" si="0"/>
        <v>5022004.3900000099</v>
      </c>
    </row>
    <row r="49" spans="1:8" s="11" customFormat="1" ht="45" x14ac:dyDescent="0.2">
      <c r="A49" s="12"/>
      <c r="B49" s="13">
        <f>+'[1]CHEQUE-TRANSF MAYO'!E48</f>
        <v>44708</v>
      </c>
      <c r="C49" s="14" t="str">
        <f>+'[1]CHEQUE-TRANSF MAYO'!D48</f>
        <v>25985</v>
      </c>
      <c r="D49" s="15" t="str">
        <f>'[1]CHEQUE-TRANSF MAYO'!C48</f>
        <v>ESTEFANIA NOVA</v>
      </c>
      <c r="E49" s="14" t="str">
        <f>'[1]CHEQUE-TRANSF MAYO'!M48</f>
        <v>PAGO CORRESPONDIENTE AL MES DE MAYO 2022, A CONSERJE CPN PUEBLO VIEJO AZUA.</v>
      </c>
      <c r="F49" s="16">
        <f>'[1]CHEQUE-TRANSF MAYO'!F48</f>
        <v>0</v>
      </c>
      <c r="G49" s="17">
        <f>'[1]CHEQUE-TRANSF MAYO'!L48</f>
        <v>5000</v>
      </c>
      <c r="H49" s="18">
        <f t="shared" si="0"/>
        <v>5017004.3900000099</v>
      </c>
    </row>
    <row r="50" spans="1:8" s="11" customFormat="1" ht="45" x14ac:dyDescent="0.2">
      <c r="A50" s="12"/>
      <c r="B50" s="13">
        <f>+'[1]CHEQUE-TRANSF MAYO'!E49</f>
        <v>44708</v>
      </c>
      <c r="C50" s="14" t="str">
        <f>+'[1]CHEQUE-TRANSF MAYO'!D49</f>
        <v>25986</v>
      </c>
      <c r="D50" s="15" t="str">
        <f>'[1]CHEQUE-TRANSF MAYO'!C49</f>
        <v xml:space="preserve">EZEQUIER MONTERO </v>
      </c>
      <c r="E50" s="14" t="str">
        <f>'[1]CHEQUE-TRANSF MAYO'!M49</f>
        <v>PAGO CORRESPONDIENTE AL MES DE MAYO 2022, A VIGILANTE ALMACEN DE MEDICAMENTOS  SAN JUAN.</v>
      </c>
      <c r="F50" s="16">
        <f>'[1]CHEQUE-TRANSF MAYO'!F49</f>
        <v>0</v>
      </c>
      <c r="G50" s="17">
        <f>'[1]CHEQUE-TRANSF MAYO'!L49</f>
        <v>10000</v>
      </c>
      <c r="H50" s="18">
        <f t="shared" si="0"/>
        <v>5007004.3900000099</v>
      </c>
    </row>
    <row r="51" spans="1:8" s="11" customFormat="1" ht="45" x14ac:dyDescent="0.2">
      <c r="A51" s="12"/>
      <c r="B51" s="13">
        <f>+'[1]CHEQUE-TRANSF MAYO'!E50</f>
        <v>44708</v>
      </c>
      <c r="C51" s="14" t="str">
        <f>+'[1]CHEQUE-TRANSF MAYO'!D50</f>
        <v>25987</v>
      </c>
      <c r="D51" s="15" t="str">
        <f>'[1]CHEQUE-TRANSF MAYO'!C50</f>
        <v>FAUSTO MONTERO</v>
      </c>
      <c r="E51" s="14" t="str">
        <f>'[1]CHEQUE-TRANSF MAYO'!M50</f>
        <v>PAGO CORRESPONDIENTE AL MES DE MAYO 2022, A VIGILANTE CPN MIRADOR NORTE SAN JUAN.</v>
      </c>
      <c r="F51" s="16">
        <f>'[1]CHEQUE-TRANSF MAYO'!F50</f>
        <v>0</v>
      </c>
      <c r="G51" s="17">
        <f>'[1]CHEQUE-TRANSF MAYO'!L50</f>
        <v>8000</v>
      </c>
      <c r="H51" s="18">
        <f t="shared" si="0"/>
        <v>4999004.3900000099</v>
      </c>
    </row>
    <row r="52" spans="1:8" s="11" customFormat="1" ht="45" x14ac:dyDescent="0.2">
      <c r="A52" s="12"/>
      <c r="B52" s="13">
        <f>+'[1]CHEQUE-TRANSF MAYO'!E51</f>
        <v>44708</v>
      </c>
      <c r="C52" s="14" t="str">
        <f>+'[1]CHEQUE-TRANSF MAYO'!D51</f>
        <v>25988</v>
      </c>
      <c r="D52" s="15" t="str">
        <f>'[1]CHEQUE-TRANSF MAYO'!C51</f>
        <v>FELICITO PEREZ</v>
      </c>
      <c r="E52" s="14" t="str">
        <f>'[1]CHEQUE-TRANSF MAYO'!M51</f>
        <v>PAGO CORRESPONDIENTE AL MES DE MAYO 2022, A VIGILANTE CPN LOS JOVILLOS AZUA.</v>
      </c>
      <c r="F52" s="16">
        <f>'[1]CHEQUE-TRANSF MAYO'!F51</f>
        <v>0</v>
      </c>
      <c r="G52" s="17">
        <f>'[1]CHEQUE-TRANSF MAYO'!L51</f>
        <v>5000</v>
      </c>
      <c r="H52" s="18">
        <f t="shared" si="0"/>
        <v>4994004.3900000099</v>
      </c>
    </row>
    <row r="53" spans="1:8" s="11" customFormat="1" ht="45" x14ac:dyDescent="0.2">
      <c r="A53" s="12"/>
      <c r="B53" s="13">
        <f>+'[1]CHEQUE-TRANSF MAYO'!E52</f>
        <v>44708</v>
      </c>
      <c r="C53" s="14" t="str">
        <f>+'[1]CHEQUE-TRANSF MAYO'!D52</f>
        <v>25989</v>
      </c>
      <c r="D53" s="15" t="str">
        <f>'[1]CHEQUE-TRANSF MAYO'!C52</f>
        <v>FRANCISCO DE LOS SANTOS</v>
      </c>
      <c r="E53" s="14" t="str">
        <f>'[1]CHEQUE-TRANSF MAYO'!M52</f>
        <v>PAGO CORRESPONDIENTE AL MES DE MAYO 2022, A VIGILANTE CPN MACASIA ELIAS PIÑA.</v>
      </c>
      <c r="F53" s="16">
        <f>'[1]CHEQUE-TRANSF MAYO'!F52</f>
        <v>0</v>
      </c>
      <c r="G53" s="17">
        <f>'[1]CHEQUE-TRANSF MAYO'!L52</f>
        <v>10000</v>
      </c>
      <c r="H53" s="18">
        <f t="shared" si="0"/>
        <v>4984004.3900000099</v>
      </c>
    </row>
    <row r="54" spans="1:8" s="11" customFormat="1" ht="45" x14ac:dyDescent="0.2">
      <c r="A54" s="12"/>
      <c r="B54" s="13">
        <f>+'[1]CHEQUE-TRANSF MAYO'!E53</f>
        <v>44708</v>
      </c>
      <c r="C54" s="14" t="str">
        <f>+'[1]CHEQUE-TRANSF MAYO'!D53</f>
        <v>25990</v>
      </c>
      <c r="D54" s="15" t="str">
        <f>'[1]CHEQUE-TRANSF MAYO'!C53</f>
        <v>GUSTAVO MORILLO</v>
      </c>
      <c r="E54" s="14" t="str">
        <f>'[1]CHEQUE-TRANSF MAYO'!M53</f>
        <v>PAGO CORRESPONDIENTE AL MES DE MAYO 2022, A SEGURIDAD OFICINA REGIONAL  SAN JUAN.</v>
      </c>
      <c r="F54" s="16">
        <f>'[1]CHEQUE-TRANSF MAYO'!F53</f>
        <v>0</v>
      </c>
      <c r="G54" s="17">
        <f>'[1]CHEQUE-TRANSF MAYO'!L53</f>
        <v>5000</v>
      </c>
      <c r="H54" s="18">
        <f t="shared" si="0"/>
        <v>4979004.3900000099</v>
      </c>
    </row>
    <row r="55" spans="1:8" s="11" customFormat="1" ht="45" x14ac:dyDescent="0.2">
      <c r="A55" s="12"/>
      <c r="B55" s="13">
        <f>+'[1]CHEQUE-TRANSF MAYO'!E54</f>
        <v>44708</v>
      </c>
      <c r="C55" s="14" t="str">
        <f>+'[1]CHEQUE-TRANSF MAYO'!D54</f>
        <v>25991</v>
      </c>
      <c r="D55" s="15" t="str">
        <f>'[1]CHEQUE-TRANSF MAYO'!C54</f>
        <v xml:space="preserve">GREGORIO RAMIREZ </v>
      </c>
      <c r="E55" s="14" t="str">
        <f>'[1]CHEQUE-TRANSF MAYO'!M54</f>
        <v>PAGO CORRESPONDIENTE AL MES DE MAYO 2022, A VIGILANTE CPN LOS NEGROS AZUA..</v>
      </c>
      <c r="F55" s="16">
        <f>'[1]CHEQUE-TRANSF MAYO'!F54</f>
        <v>0</v>
      </c>
      <c r="G55" s="17">
        <f>'[1]CHEQUE-TRANSF MAYO'!L54</f>
        <v>5000</v>
      </c>
      <c r="H55" s="18">
        <f t="shared" si="0"/>
        <v>4974004.3900000099</v>
      </c>
    </row>
    <row r="56" spans="1:8" s="11" customFormat="1" ht="45" x14ac:dyDescent="0.2">
      <c r="A56" s="12"/>
      <c r="B56" s="13">
        <f>+'[1]CHEQUE-TRANSF MAYO'!E55</f>
        <v>44708</v>
      </c>
      <c r="C56" s="14" t="str">
        <f>+'[1]CHEQUE-TRANSF MAYO'!D55</f>
        <v>25992</v>
      </c>
      <c r="D56" s="15" t="str">
        <f>'[1]CHEQUE-TRANSF MAYO'!C55</f>
        <v>GLENY MASSIELL BATISTA</v>
      </c>
      <c r="E56" s="14" t="str">
        <f>'[1]CHEQUE-TRANSF MAYO'!M55</f>
        <v>PAGO CORRESPONDIENTE AL MES DE MAYO 2022, A CONSERJE GERENCIA DE AREA   AZUA.</v>
      </c>
      <c r="F56" s="16">
        <f>'[1]CHEQUE-TRANSF MAYO'!F55</f>
        <v>0</v>
      </c>
      <c r="G56" s="17">
        <f>'[1]CHEQUE-TRANSF MAYO'!L55</f>
        <v>5000</v>
      </c>
      <c r="H56" s="18">
        <f t="shared" si="0"/>
        <v>4969004.3900000099</v>
      </c>
    </row>
    <row r="57" spans="1:8" s="11" customFormat="1" ht="45" x14ac:dyDescent="0.2">
      <c r="A57" s="12"/>
      <c r="B57" s="13">
        <f>+'[1]CHEQUE-TRANSF MAYO'!E56</f>
        <v>44708</v>
      </c>
      <c r="C57" s="14" t="str">
        <f>+'[1]CHEQUE-TRANSF MAYO'!D56</f>
        <v>25993</v>
      </c>
      <c r="D57" s="15" t="str">
        <f>'[1]CHEQUE-TRANSF MAYO'!C56</f>
        <v>JORGE LUIS FIGUEREO</v>
      </c>
      <c r="E57" s="14" t="str">
        <f>'[1]CHEQUE-TRANSF MAYO'!M56</f>
        <v>PAGO CORRESPONDIENTE AL MES DE MAYO 2022, A VIGILANTE CPN LAS DELICIAS ELIAS PIÑA</v>
      </c>
      <c r="F57" s="16">
        <f>'[1]CHEQUE-TRANSF MAYO'!F56</f>
        <v>0</v>
      </c>
      <c r="G57" s="17">
        <f>'[1]CHEQUE-TRANSF MAYO'!L56</f>
        <v>10000</v>
      </c>
      <c r="H57" s="18">
        <f t="shared" si="0"/>
        <v>4959004.3900000099</v>
      </c>
    </row>
    <row r="58" spans="1:8" s="11" customFormat="1" ht="45" x14ac:dyDescent="0.2">
      <c r="A58" s="12"/>
      <c r="B58" s="13">
        <f>+'[1]CHEQUE-TRANSF MAYO'!E57</f>
        <v>44708</v>
      </c>
      <c r="C58" s="14" t="str">
        <f>+'[1]CHEQUE-TRANSF MAYO'!D57</f>
        <v>25994</v>
      </c>
      <c r="D58" s="15" t="str">
        <f>'[1]CHEQUE-TRANSF MAYO'!C57</f>
        <v>JULIO FLORENTINO</v>
      </c>
      <c r="E58" s="14" t="str">
        <f>'[1]CHEQUE-TRANSF MAYO'!M57</f>
        <v>PAGO CORRESPONDIENTE AL MES DE MAYO 2022, A VIGILANTE CPN LAS CHARCAS AZUA.</v>
      </c>
      <c r="F58" s="16">
        <f>'[1]CHEQUE-TRANSF MAYO'!F57</f>
        <v>0</v>
      </c>
      <c r="G58" s="17">
        <f>'[1]CHEQUE-TRANSF MAYO'!L57</f>
        <v>5000</v>
      </c>
      <c r="H58" s="18">
        <f t="shared" si="0"/>
        <v>4954004.3900000099</v>
      </c>
    </row>
    <row r="59" spans="1:8" s="11" customFormat="1" ht="45" x14ac:dyDescent="0.2">
      <c r="A59" s="12"/>
      <c r="B59" s="13">
        <f>+'[1]CHEQUE-TRANSF MAYO'!E58</f>
        <v>44708</v>
      </c>
      <c r="C59" s="14" t="str">
        <f>+'[1]CHEQUE-TRANSF MAYO'!D58</f>
        <v>25995</v>
      </c>
      <c r="D59" s="15" t="str">
        <f>'[1]CHEQUE-TRANSF MAYO'!C58</f>
        <v xml:space="preserve">JUAN GARCIA </v>
      </c>
      <c r="E59" s="14" t="str">
        <f>'[1]CHEQUE-TRANSF MAYO'!M58</f>
        <v>PAGO CORRESPONDIENTE AL MES DE MAYO 2022, A SERENO GERENCIA DE AREA III ELIAS PIÑA.</v>
      </c>
      <c r="F59" s="16">
        <f>'[1]CHEQUE-TRANSF MAYO'!F58</f>
        <v>0</v>
      </c>
      <c r="G59" s="17">
        <f>'[1]CHEQUE-TRANSF MAYO'!L58</f>
        <v>10000</v>
      </c>
      <c r="H59" s="18">
        <f t="shared" si="0"/>
        <v>4944004.3900000099</v>
      </c>
    </row>
    <row r="60" spans="1:8" s="11" customFormat="1" ht="45" x14ac:dyDescent="0.2">
      <c r="A60" s="12"/>
      <c r="B60" s="13">
        <f>+'[1]CHEQUE-TRANSF MAYO'!E59</f>
        <v>44708</v>
      </c>
      <c r="C60" s="14" t="str">
        <f>+'[1]CHEQUE-TRANSF MAYO'!D59</f>
        <v>25996</v>
      </c>
      <c r="D60" s="15" t="str">
        <f>'[1]CHEQUE-TRANSF MAYO'!C59</f>
        <v>LOURDES PEREZ</v>
      </c>
      <c r="E60" s="14" t="str">
        <f>'[1]CHEQUE-TRANSF MAYO'!M59</f>
        <v>PAGO CORRESPONDIENTE AL MES DE MAYO 2022, A CONSERJE CPN MACASIA ELIAS PIÑA.</v>
      </c>
      <c r="F60" s="16">
        <f>'[1]CHEQUE-TRANSF MAYO'!F59</f>
        <v>0</v>
      </c>
      <c r="G60" s="17">
        <f>'[1]CHEQUE-TRANSF MAYO'!L59</f>
        <v>10000</v>
      </c>
      <c r="H60" s="18">
        <f t="shared" si="0"/>
        <v>4934004.3900000099</v>
      </c>
    </row>
    <row r="61" spans="1:8" s="11" customFormat="1" ht="45" x14ac:dyDescent="0.2">
      <c r="A61" s="12"/>
      <c r="B61" s="13">
        <f>+'[1]CHEQUE-TRANSF MAYO'!E60</f>
        <v>44708</v>
      </c>
      <c r="C61" s="14" t="str">
        <f>+'[1]CHEQUE-TRANSF MAYO'!D60</f>
        <v>25997</v>
      </c>
      <c r="D61" s="15" t="str">
        <f>'[1]CHEQUE-TRANSF MAYO'!C60</f>
        <v>LUZ ELIANA BAEZ</v>
      </c>
      <c r="E61" s="14" t="str">
        <f>'[1]CHEQUE-TRANSF MAYO'!M60</f>
        <v>PAGO CORRESPONDIENTE AL MES DE MAYO 2022, A CONSERJE CPN HATO NUEVO.   SAN JUAN.</v>
      </c>
      <c r="F61" s="16">
        <f>'[1]CHEQUE-TRANSF MAYO'!F60</f>
        <v>0</v>
      </c>
      <c r="G61" s="17">
        <f>'[1]CHEQUE-TRANSF MAYO'!L60</f>
        <v>5000</v>
      </c>
      <c r="H61" s="18">
        <f t="shared" si="0"/>
        <v>4929004.3900000099</v>
      </c>
    </row>
    <row r="62" spans="1:8" s="11" customFormat="1" ht="45" x14ac:dyDescent="0.2">
      <c r="A62" s="12"/>
      <c r="B62" s="13">
        <f>+'[1]CHEQUE-TRANSF MAYO'!E61</f>
        <v>44708</v>
      </c>
      <c r="C62" s="14" t="str">
        <f>+'[1]CHEQUE-TRANSF MAYO'!D61</f>
        <v>25998</v>
      </c>
      <c r="D62" s="15" t="str">
        <f>'[1]CHEQUE-TRANSF MAYO'!C61</f>
        <v>LUIS MIGUEL PEREZ</v>
      </c>
      <c r="E62" s="14" t="str">
        <f>'[1]CHEQUE-TRANSF MAYO'!M61</f>
        <v>PAGO CORRESPONDIENTE AL MES DE MAYO 2022, A VIGILANTE UNAP LOS GRINGOS SAN JUAN.</v>
      </c>
      <c r="F62" s="16">
        <f>'[1]CHEQUE-TRANSF MAYO'!F61</f>
        <v>0</v>
      </c>
      <c r="G62" s="17">
        <f>'[1]CHEQUE-TRANSF MAYO'!L61</f>
        <v>5000</v>
      </c>
      <c r="H62" s="18">
        <f t="shared" si="0"/>
        <v>4924004.3900000099</v>
      </c>
    </row>
    <row r="63" spans="1:8" s="11" customFormat="1" ht="60" x14ac:dyDescent="0.2">
      <c r="A63" s="12"/>
      <c r="B63" s="13">
        <f>+'[1]CHEQUE-TRANSF MAYO'!E62</f>
        <v>44708</v>
      </c>
      <c r="C63" s="14" t="str">
        <f>+'[1]CHEQUE-TRANSF MAYO'!D62</f>
        <v>25999</v>
      </c>
      <c r="D63" s="15" t="str">
        <f>'[1]CHEQUE-TRANSF MAYO'!C62</f>
        <v>JOHANNY JOHANSEL LARA</v>
      </c>
      <c r="E63" s="14" t="str">
        <f>'[1]CHEQUE-TRANSF MAYO'!M62</f>
        <v>PAGO CORRESPONDIENTE AL MES DE MAYO 2022, A PLOMERO/ ELECTRICISTA. GERENCIA DE AREA I AZUA.</v>
      </c>
      <c r="F63" s="16">
        <f>'[1]CHEQUE-TRANSF MAYO'!F62</f>
        <v>0</v>
      </c>
      <c r="G63" s="17">
        <f>'[1]CHEQUE-TRANSF MAYO'!L62</f>
        <v>10000</v>
      </c>
      <c r="H63" s="18">
        <f t="shared" si="0"/>
        <v>4914004.3900000099</v>
      </c>
    </row>
    <row r="64" spans="1:8" s="11" customFormat="1" ht="45" x14ac:dyDescent="0.2">
      <c r="A64" s="12"/>
      <c r="B64" s="13">
        <f>+'[1]CHEQUE-TRANSF MAYO'!E63</f>
        <v>44708</v>
      </c>
      <c r="C64" s="14" t="str">
        <f>+'[1]CHEQUE-TRANSF MAYO'!D63</f>
        <v>26000</v>
      </c>
      <c r="D64" s="15" t="str">
        <f>'[1]CHEQUE-TRANSF MAYO'!C63</f>
        <v>JOSE MANUEL MONERO</v>
      </c>
      <c r="E64" s="14" t="str">
        <f>'[1]CHEQUE-TRANSF MAYO'!M63</f>
        <v xml:space="preserve">PAGO CORRESPONDIENTE AL MES DE MAYO 2022, A  JURIDICO OFICINA REGIONAL SAN JUAN. </v>
      </c>
      <c r="F64" s="16">
        <f>'[1]CHEQUE-TRANSF MAYO'!F63</f>
        <v>0</v>
      </c>
      <c r="G64" s="17">
        <f>'[1]CHEQUE-TRANSF MAYO'!L63</f>
        <v>20000</v>
      </c>
      <c r="H64" s="18">
        <f t="shared" si="0"/>
        <v>4894004.3900000099</v>
      </c>
    </row>
    <row r="65" spans="1:8" s="11" customFormat="1" ht="60" x14ac:dyDescent="0.2">
      <c r="A65" s="12"/>
      <c r="B65" s="13">
        <f>+'[1]CHEQUE-TRANSF MAYO'!E64</f>
        <v>44708</v>
      </c>
      <c r="C65" s="14" t="str">
        <f>+'[1]CHEQUE-TRANSF MAYO'!D64</f>
        <v>26001</v>
      </c>
      <c r="D65" s="15" t="str">
        <f>'[1]CHEQUE-TRANSF MAYO'!C64</f>
        <v>JULIO CESAR ENCARNACION</v>
      </c>
      <c r="E65" s="14" t="str">
        <f>'[1]CHEQUE-TRANSF MAYO'!M64</f>
        <v xml:space="preserve">PAGO CORRESPONDIENTE AL MES DE MAYO 2022, A  ENCARGADO DE REDES SOCIALES  OFICINA REGIONAL SAN JUAN. </v>
      </c>
      <c r="F65" s="16">
        <f>'[1]CHEQUE-TRANSF MAYO'!F64</f>
        <v>0</v>
      </c>
      <c r="G65" s="17">
        <f>'[1]CHEQUE-TRANSF MAYO'!L64</f>
        <v>15000</v>
      </c>
      <c r="H65" s="18">
        <f t="shared" si="0"/>
        <v>4879004.3900000099</v>
      </c>
    </row>
    <row r="66" spans="1:8" s="11" customFormat="1" ht="45" x14ac:dyDescent="0.2">
      <c r="A66" s="12"/>
      <c r="B66" s="13">
        <f>+'[1]CHEQUE-TRANSF MAYO'!E65</f>
        <v>44708</v>
      </c>
      <c r="C66" s="14" t="str">
        <f>+'[1]CHEQUE-TRANSF MAYO'!D65</f>
        <v>26002</v>
      </c>
      <c r="D66" s="15" t="str">
        <f>'[1]CHEQUE-TRANSF MAYO'!C65</f>
        <v>MARIA XIOMARA GARCIA</v>
      </c>
      <c r="E66" s="14" t="str">
        <f>'[1]CHEQUE-TRANSF MAYO'!M65</f>
        <v>PAGO CORRESPONDIENTE AL MES DE MAYO 2022, A CONSERJE CPN SANTA ANA AZUA.</v>
      </c>
      <c r="F66" s="16">
        <f>'[1]CHEQUE-TRANSF MAYO'!F65</f>
        <v>0</v>
      </c>
      <c r="G66" s="17">
        <f>'[1]CHEQUE-TRANSF MAYO'!L65</f>
        <v>5000</v>
      </c>
      <c r="H66" s="18">
        <f t="shared" si="0"/>
        <v>4874004.3900000099</v>
      </c>
    </row>
    <row r="67" spans="1:8" s="11" customFormat="1" ht="45" x14ac:dyDescent="0.2">
      <c r="A67" s="12"/>
      <c r="B67" s="13">
        <f>+'[1]CHEQUE-TRANSF MAYO'!E66</f>
        <v>44708</v>
      </c>
      <c r="C67" s="14" t="str">
        <f>+'[1]CHEQUE-TRANSF MAYO'!D66</f>
        <v>26003</v>
      </c>
      <c r="D67" s="15" t="str">
        <f>'[1]CHEQUE-TRANSF MAYO'!C66</f>
        <v>MARIANA DEL CARMEN</v>
      </c>
      <c r="E67" s="14" t="str">
        <f>'[1]CHEQUE-TRANSF MAYO'!M66</f>
        <v>PAGO CORRESPONDIENTE AL MES DE MAYO 2022, A CONSERJE CPN  EL CACHEO   SAN JUAN.</v>
      </c>
      <c r="F67" s="16">
        <f>'[1]CHEQUE-TRANSF MAYO'!F66</f>
        <v>0</v>
      </c>
      <c r="G67" s="17">
        <f>'[1]CHEQUE-TRANSF MAYO'!L66</f>
        <v>5000</v>
      </c>
      <c r="H67" s="18">
        <f t="shared" si="0"/>
        <v>4869004.3900000099</v>
      </c>
    </row>
    <row r="68" spans="1:8" s="11" customFormat="1" ht="45" x14ac:dyDescent="0.2">
      <c r="A68" s="12"/>
      <c r="B68" s="13">
        <f>+'[1]CHEQUE-TRANSF MAYO'!E67</f>
        <v>44708</v>
      </c>
      <c r="C68" s="14" t="str">
        <f>+'[1]CHEQUE-TRANSF MAYO'!D67</f>
        <v>26004</v>
      </c>
      <c r="D68" s="15" t="str">
        <f>'[1]CHEQUE-TRANSF MAYO'!C67</f>
        <v>MODESTO SNTONIO SANTA</v>
      </c>
      <c r="E68" s="14" t="str">
        <f>'[1]CHEQUE-TRANSF MAYO'!M67</f>
        <v>PAGO CORRESPONDIENTE AL MES DE MAYO  2022, A VIGILANTE CPN ANSONIA AZUA..</v>
      </c>
      <c r="F68" s="16">
        <f>'[1]CHEQUE-TRANSF MAYO'!F67</f>
        <v>0</v>
      </c>
      <c r="G68" s="17">
        <f>'[1]CHEQUE-TRANSF MAYO'!L67</f>
        <v>5000</v>
      </c>
      <c r="H68" s="18">
        <f t="shared" si="0"/>
        <v>4864004.3900000099</v>
      </c>
    </row>
    <row r="69" spans="1:8" s="11" customFormat="1" ht="45" x14ac:dyDescent="0.2">
      <c r="A69" s="12"/>
      <c r="B69" s="13">
        <f>+'[1]CHEQUE-TRANSF MAYO'!E68</f>
        <v>44708</v>
      </c>
      <c r="C69" s="14" t="str">
        <f>+'[1]CHEQUE-TRANSF MAYO'!D68</f>
        <v>26005</v>
      </c>
      <c r="D69" s="15" t="str">
        <f>'[1]CHEQUE-TRANSF MAYO'!C68</f>
        <v>MIGUEL ANGEL ENCARNACION</v>
      </c>
      <c r="E69" s="14" t="str">
        <f>'[1]CHEQUE-TRANSF MAYO'!M68</f>
        <v>PAGO CORRESPONDIENTE AL MES DE MAYO  2022, A VIGILANTE CPN  CARRISAR ELIAS PIÑA.</v>
      </c>
      <c r="F69" s="16">
        <f>'[1]CHEQUE-TRANSF MAYO'!F68</f>
        <v>0</v>
      </c>
      <c r="G69" s="17">
        <f>'[1]CHEQUE-TRANSF MAYO'!L68</f>
        <v>10000</v>
      </c>
      <c r="H69" s="18">
        <f t="shared" si="0"/>
        <v>4854004.3900000099</v>
      </c>
    </row>
    <row r="70" spans="1:8" s="11" customFormat="1" ht="45" x14ac:dyDescent="0.2">
      <c r="A70" s="12"/>
      <c r="B70" s="13">
        <f>+'[1]CHEQUE-TRANSF MAYO'!E69</f>
        <v>44708</v>
      </c>
      <c r="C70" s="14" t="str">
        <f>+'[1]CHEQUE-TRANSF MAYO'!D69</f>
        <v>26006</v>
      </c>
      <c r="D70" s="15" t="str">
        <f>'[1]CHEQUE-TRANSF MAYO'!C69</f>
        <v>MANUEL ANIBAL BELTRE</v>
      </c>
      <c r="E70" s="14" t="str">
        <f>'[1]CHEQUE-TRANSF MAYO'!M69</f>
        <v>PAGO CORRESPONDIENTE AL MES DE MAYO 2022, A VIGILANTE CPN MAJAGUAL AZUA..</v>
      </c>
      <c r="F70" s="16">
        <f>'[1]CHEQUE-TRANSF MAYO'!F69</f>
        <v>0</v>
      </c>
      <c r="G70" s="17">
        <f>'[1]CHEQUE-TRANSF MAYO'!L69</f>
        <v>5000</v>
      </c>
      <c r="H70" s="18">
        <f t="shared" si="0"/>
        <v>4849004.3900000099</v>
      </c>
    </row>
    <row r="71" spans="1:8" s="11" customFormat="1" ht="60" x14ac:dyDescent="0.2">
      <c r="A71" s="12"/>
      <c r="B71" s="13">
        <f>+'[1]CHEQUE-TRANSF MAYO'!E70</f>
        <v>44708</v>
      </c>
      <c r="C71" s="14" t="str">
        <f>+'[1]CHEQUE-TRANSF MAYO'!D70</f>
        <v>26007</v>
      </c>
      <c r="D71" s="15" t="str">
        <f>'[1]CHEQUE-TRANSF MAYO'!C70</f>
        <v xml:space="preserve">MANUELA MORETA </v>
      </c>
      <c r="E71" s="14" t="str">
        <f>'[1]CHEQUE-TRANSF MAYO'!M70</f>
        <v>PAGO CORRESPONDIENTE AL MES DE MAYO 2022, A AUXILIAR DE ENFERMERIA  CPN SABANA LARGA ELIAS PIÑA.</v>
      </c>
      <c r="F71" s="16">
        <f>'[1]CHEQUE-TRANSF MAYO'!F70</f>
        <v>0</v>
      </c>
      <c r="G71" s="17">
        <f>'[1]CHEQUE-TRANSF MAYO'!L70</f>
        <v>10000</v>
      </c>
      <c r="H71" s="18">
        <f t="shared" si="0"/>
        <v>4839004.3900000099</v>
      </c>
    </row>
    <row r="72" spans="1:8" s="11" customFormat="1" ht="45" x14ac:dyDescent="0.2">
      <c r="A72" s="12"/>
      <c r="B72" s="13">
        <f>+'[1]CHEQUE-TRANSF MAYO'!E71</f>
        <v>44708</v>
      </c>
      <c r="C72" s="14" t="str">
        <f>+'[1]CHEQUE-TRANSF MAYO'!D71</f>
        <v>26008</v>
      </c>
      <c r="D72" s="15" t="str">
        <f>'[1]CHEQUE-TRANSF MAYO'!C71</f>
        <v>MARTIANO MONTERO</v>
      </c>
      <c r="E72" s="14" t="str">
        <f>'[1]CHEQUE-TRANSF MAYO'!M71</f>
        <v>PAGO CORRESPONDIENTE AL MES DE MAYO 2022, A SERENO CPN GUANITO ELIAS PIÑA.</v>
      </c>
      <c r="F72" s="16">
        <f>'[1]CHEQUE-TRANSF MAYO'!F71</f>
        <v>0</v>
      </c>
      <c r="G72" s="17">
        <f>'[1]CHEQUE-TRANSF MAYO'!L71</f>
        <v>10000</v>
      </c>
      <c r="H72" s="18">
        <f t="shared" si="0"/>
        <v>4829004.3900000099</v>
      </c>
    </row>
    <row r="73" spans="1:8" s="11" customFormat="1" ht="45" x14ac:dyDescent="0.2">
      <c r="A73" s="12"/>
      <c r="B73" s="13">
        <f>+'[1]CHEQUE-TRANSF MAYO'!E72</f>
        <v>44708</v>
      </c>
      <c r="C73" s="14" t="str">
        <f>+'[1]CHEQUE-TRANSF MAYO'!D72</f>
        <v>26009</v>
      </c>
      <c r="D73" s="15" t="str">
        <f>'[1]CHEQUE-TRANSF MAYO'!C72</f>
        <v>NORMA LUISA ZAYAS</v>
      </c>
      <c r="E73" s="14" t="str">
        <f>'[1]CHEQUE-TRANSF MAYO'!M72</f>
        <v>PAGO CORRESPONDIENTE AL MES DE MAYO 2022, A PROMOTORA CPN LAS BARIAS AZUA..</v>
      </c>
      <c r="F73" s="16">
        <f>'[1]CHEQUE-TRANSF MAYO'!F72</f>
        <v>0</v>
      </c>
      <c r="G73" s="17">
        <f>'[1]CHEQUE-TRANSF MAYO'!L72</f>
        <v>10000</v>
      </c>
      <c r="H73" s="18">
        <f t="shared" ref="H73:H136" si="1">+H72+F73-G73</f>
        <v>4819004.3900000099</v>
      </c>
    </row>
    <row r="74" spans="1:8" s="11" customFormat="1" ht="45" x14ac:dyDescent="0.2">
      <c r="A74" s="12"/>
      <c r="B74" s="13">
        <f>+'[1]CHEQUE-TRANSF MAYO'!E73</f>
        <v>44708</v>
      </c>
      <c r="C74" s="14" t="str">
        <f>+'[1]CHEQUE-TRANSF MAYO'!D73</f>
        <v>26010</v>
      </c>
      <c r="D74" s="15" t="str">
        <f>'[1]CHEQUE-TRANSF MAYO'!C73</f>
        <v>PASCUAL ROFRIGUEZ</v>
      </c>
      <c r="E74" s="14" t="str">
        <f>'[1]CHEQUE-TRANSF MAYO'!M73</f>
        <v>PAGO CORRESPONDIENTE AL MES DE MAYO 2022, SERENO CPN ACHEO SAN JUAN.</v>
      </c>
      <c r="F74" s="16">
        <f>'[1]CHEQUE-TRANSF MAYO'!F73</f>
        <v>0</v>
      </c>
      <c r="G74" s="17">
        <f>'[1]CHEQUE-TRANSF MAYO'!L73</f>
        <v>7000</v>
      </c>
      <c r="H74" s="18">
        <f t="shared" si="1"/>
        <v>4812004.3900000099</v>
      </c>
    </row>
    <row r="75" spans="1:8" s="11" customFormat="1" ht="45" x14ac:dyDescent="0.2">
      <c r="A75" s="12"/>
      <c r="B75" s="13">
        <f>+'[1]CHEQUE-TRANSF MAYO'!E74</f>
        <v>44708</v>
      </c>
      <c r="C75" s="14" t="str">
        <f>+'[1]CHEQUE-TRANSF MAYO'!D74</f>
        <v>26011</v>
      </c>
      <c r="D75" s="15" t="str">
        <f>'[1]CHEQUE-TRANSF MAYO'!C74</f>
        <v>PEDRO OTAÑO</v>
      </c>
      <c r="E75" s="14" t="str">
        <f>'[1]CHEQUE-TRANSF MAYO'!M74</f>
        <v>PAGO CORRESPONDIENTE AL MES DE MAYO 2022, A VIGILANTE CPN LA COLONIA EL CERCADO SAN JUAN.</v>
      </c>
      <c r="F75" s="16">
        <f>'[1]CHEQUE-TRANSF MAYO'!F74</f>
        <v>0</v>
      </c>
      <c r="G75" s="17">
        <f>'[1]CHEQUE-TRANSF MAYO'!L74</f>
        <v>5000</v>
      </c>
      <c r="H75" s="18">
        <f t="shared" si="1"/>
        <v>4807004.3900000099</v>
      </c>
    </row>
    <row r="76" spans="1:8" s="11" customFormat="1" ht="45" x14ac:dyDescent="0.2">
      <c r="A76" s="12"/>
      <c r="B76" s="13">
        <f>+'[1]CHEQUE-TRANSF MAYO'!E75</f>
        <v>44708</v>
      </c>
      <c r="C76" s="14" t="str">
        <f>+'[1]CHEQUE-TRANSF MAYO'!D75</f>
        <v>26012</v>
      </c>
      <c r="D76" s="15" t="str">
        <f>'[1]CHEQUE-TRANSF MAYO'!C75</f>
        <v>PEDRO ANTONIO JIMENEZ</v>
      </c>
      <c r="E76" s="14" t="str">
        <f>'[1]CHEQUE-TRANSF MAYO'!M75</f>
        <v>PAGO CORRESPONDIENTE AL MES DE MAYO 2022, A VIGILANTE CPN VILLA OCOA AZUA.</v>
      </c>
      <c r="F76" s="16">
        <f>'[1]CHEQUE-TRANSF MAYO'!F75</f>
        <v>0</v>
      </c>
      <c r="G76" s="17">
        <f>'[1]CHEQUE-TRANSF MAYO'!L75</f>
        <v>5000</v>
      </c>
      <c r="H76" s="18">
        <f t="shared" si="1"/>
        <v>4802004.3900000099</v>
      </c>
    </row>
    <row r="77" spans="1:8" s="11" customFormat="1" ht="45" x14ac:dyDescent="0.2">
      <c r="A77" s="12"/>
      <c r="B77" s="13">
        <f>+'[1]CHEQUE-TRANSF MAYO'!E76</f>
        <v>44708</v>
      </c>
      <c r="C77" s="14" t="str">
        <f>+'[1]CHEQUE-TRANSF MAYO'!D76</f>
        <v>26013</v>
      </c>
      <c r="D77" s="15" t="str">
        <f>'[1]CHEQUE-TRANSF MAYO'!C76</f>
        <v>PEDRO PABLO SANTANA</v>
      </c>
      <c r="E77" s="14" t="str">
        <f>'[1]CHEQUE-TRANSF MAYO'!M76</f>
        <v>PAGO CORRESPONDIENTE AL MES DE MAYO 2022, A VIGILANTE CPN LOS PARCELEROS AZUA.</v>
      </c>
      <c r="F77" s="16">
        <f>'[1]CHEQUE-TRANSF MAYO'!F76</f>
        <v>0</v>
      </c>
      <c r="G77" s="17">
        <f>'[1]CHEQUE-TRANSF MAYO'!L76</f>
        <v>5000</v>
      </c>
      <c r="H77" s="18">
        <f t="shared" si="1"/>
        <v>4797004.3900000099</v>
      </c>
    </row>
    <row r="78" spans="1:8" s="11" customFormat="1" ht="45" x14ac:dyDescent="0.2">
      <c r="A78" s="12"/>
      <c r="B78" s="13">
        <f>+'[1]CHEQUE-TRANSF MAYO'!E77</f>
        <v>44708</v>
      </c>
      <c r="C78" s="14" t="str">
        <f>+'[1]CHEQUE-TRANSF MAYO'!D77</f>
        <v>26014</v>
      </c>
      <c r="D78" s="15" t="str">
        <f>'[1]CHEQUE-TRANSF MAYO'!C77</f>
        <v>PEDRO ANTONIO MORILLO</v>
      </c>
      <c r="E78" s="14" t="str">
        <f>'[1]CHEQUE-TRANSF MAYO'!M77</f>
        <v>PAGO CORRESPONDIENTE AL MES DE MAYO 2022, A SEGURIDAD OFICINA REGIONAL SAN JUAN</v>
      </c>
      <c r="F78" s="16">
        <f>'[1]CHEQUE-TRANSF MAYO'!F77</f>
        <v>0</v>
      </c>
      <c r="G78" s="17">
        <f>'[1]CHEQUE-TRANSF MAYO'!L77</f>
        <v>5000</v>
      </c>
      <c r="H78" s="18">
        <f t="shared" si="1"/>
        <v>4792004.3900000099</v>
      </c>
    </row>
    <row r="79" spans="1:8" s="11" customFormat="1" ht="45" x14ac:dyDescent="0.2">
      <c r="A79" s="12"/>
      <c r="B79" s="13">
        <f>+'[1]CHEQUE-TRANSF MAYO'!E78</f>
        <v>44708</v>
      </c>
      <c r="C79" s="14" t="str">
        <f>+'[1]CHEQUE-TRANSF MAYO'!D78</f>
        <v>26015</v>
      </c>
      <c r="D79" s="15" t="str">
        <f>'[1]CHEQUE-TRANSF MAYO'!C78</f>
        <v>INOCENCIO MONTERO</v>
      </c>
      <c r="E79" s="14" t="str">
        <f>'[1]CHEQUE-TRANSF MAYO'!M78</f>
        <v>PAGO CORRESPONDIENTE AL MES DE MAYO 2022, A VIGILANTE CPN CORBANO NORTE SAN JUAN.</v>
      </c>
      <c r="F79" s="16">
        <f>'[1]CHEQUE-TRANSF MAYO'!F78</f>
        <v>0</v>
      </c>
      <c r="G79" s="17">
        <f>'[1]CHEQUE-TRANSF MAYO'!L78</f>
        <v>5000</v>
      </c>
      <c r="H79" s="18">
        <f t="shared" si="1"/>
        <v>4787004.3900000099</v>
      </c>
    </row>
    <row r="80" spans="1:8" s="11" customFormat="1" ht="45" x14ac:dyDescent="0.2">
      <c r="A80" s="12"/>
      <c r="B80" s="13">
        <f>+'[1]CHEQUE-TRANSF MAYO'!E79</f>
        <v>44708</v>
      </c>
      <c r="C80" s="14" t="str">
        <f>+'[1]CHEQUE-TRANSF MAYO'!D79</f>
        <v>26016</v>
      </c>
      <c r="D80" s="15" t="str">
        <f>'[1]CHEQUE-TRANSF MAYO'!C79</f>
        <v>OLIVER CABRERA</v>
      </c>
      <c r="E80" s="14" t="str">
        <f>'[1]CHEQUE-TRANSF MAYO'!M79</f>
        <v>PAGO CORRESPONDIENTE AL MES DE MAYO 2022, A VIGILANTE CPN LA FLORIDA   SAN JUAN.</v>
      </c>
      <c r="F80" s="16">
        <f>'[1]CHEQUE-TRANSF MAYO'!F79</f>
        <v>0</v>
      </c>
      <c r="G80" s="17">
        <f>'[1]CHEQUE-TRANSF MAYO'!L79</f>
        <v>5000</v>
      </c>
      <c r="H80" s="18">
        <f t="shared" si="1"/>
        <v>4782004.3900000099</v>
      </c>
    </row>
    <row r="81" spans="1:8" s="11" customFormat="1" ht="45" x14ac:dyDescent="0.2">
      <c r="A81" s="12"/>
      <c r="B81" s="13">
        <f>+'[1]CHEQUE-TRANSF MAYO'!E80</f>
        <v>44708</v>
      </c>
      <c r="C81" s="14" t="str">
        <f>+'[1]CHEQUE-TRANSF MAYO'!D80</f>
        <v>26017</v>
      </c>
      <c r="D81" s="15" t="str">
        <f>'[1]CHEQUE-TRANSF MAYO'!C80</f>
        <v>RAFAEL DANILO RODRIGUEZ</v>
      </c>
      <c r="E81" s="14" t="str">
        <f>'[1]CHEQUE-TRANSF MAYO'!M80</f>
        <v>PAGO CORRESPONDIENTE AL MES DE ABRIL 2022, A VIGILANTE CPN HATILLO AZUA.</v>
      </c>
      <c r="F81" s="16">
        <f>'[1]CHEQUE-TRANSF MAYO'!F80</f>
        <v>0</v>
      </c>
      <c r="G81" s="17">
        <f>'[1]CHEQUE-TRANSF MAYO'!L80</f>
        <v>5000</v>
      </c>
      <c r="H81" s="18">
        <f t="shared" si="1"/>
        <v>4777004.3900000099</v>
      </c>
    </row>
    <row r="82" spans="1:8" s="11" customFormat="1" ht="45" x14ac:dyDescent="0.2">
      <c r="A82" s="12"/>
      <c r="B82" s="13">
        <f>+'[1]CHEQUE-TRANSF MAYO'!E81</f>
        <v>44708</v>
      </c>
      <c r="C82" s="14" t="str">
        <f>+'[1]CHEQUE-TRANSF MAYO'!D81</f>
        <v>26018</v>
      </c>
      <c r="D82" s="15" t="str">
        <f>'[1]CHEQUE-TRANSF MAYO'!C81</f>
        <v>ROMON BELTRE</v>
      </c>
      <c r="E82" s="14" t="str">
        <f>'[1]CHEQUE-TRANSF MAYO'!M81</f>
        <v>PAGO CORRESPONDIENTE AL MES DE MAYO 2022, A VIGILANTE CPN LA ESTANCIA   SAN JUAN.</v>
      </c>
      <c r="F82" s="16">
        <f>'[1]CHEQUE-TRANSF MAYO'!F81</f>
        <v>0</v>
      </c>
      <c r="G82" s="17">
        <f>'[1]CHEQUE-TRANSF MAYO'!L81</f>
        <v>5000</v>
      </c>
      <c r="H82" s="18">
        <f t="shared" si="1"/>
        <v>4772004.3900000099</v>
      </c>
    </row>
    <row r="83" spans="1:8" s="11" customFormat="1" ht="45" x14ac:dyDescent="0.2">
      <c r="A83" s="12"/>
      <c r="B83" s="13">
        <f>+'[1]CHEQUE-TRANSF MAYO'!E82</f>
        <v>44708</v>
      </c>
      <c r="C83" s="14" t="str">
        <f>+'[1]CHEQUE-TRANSF MAYO'!D82</f>
        <v>26019</v>
      </c>
      <c r="D83" s="15" t="str">
        <f>'[1]CHEQUE-TRANSF MAYO'!C82</f>
        <v>ROSILY MARIA PEREZ</v>
      </c>
      <c r="E83" s="14" t="str">
        <f>'[1]CHEQUE-TRANSF MAYO'!M82</f>
        <v>PAGO CORRESPONDIENTE AL MES DE MAYO 2022, A CONSERJE CPN MAJAGUAL AZUA.</v>
      </c>
      <c r="F83" s="16">
        <f>'[1]CHEQUE-TRANSF MAYO'!F82</f>
        <v>0</v>
      </c>
      <c r="G83" s="17">
        <f>'[1]CHEQUE-TRANSF MAYO'!L82</f>
        <v>5000</v>
      </c>
      <c r="H83" s="18">
        <f t="shared" si="1"/>
        <v>4767004.3900000099</v>
      </c>
    </row>
    <row r="84" spans="1:8" s="11" customFormat="1" ht="45" x14ac:dyDescent="0.2">
      <c r="A84" s="12"/>
      <c r="B84" s="13">
        <f>+'[1]CHEQUE-TRANSF MAYO'!E83</f>
        <v>44708</v>
      </c>
      <c r="C84" s="14" t="str">
        <f>+'[1]CHEQUE-TRANSF MAYO'!D83</f>
        <v>26020</v>
      </c>
      <c r="D84" s="15" t="str">
        <f>'[1]CHEQUE-TRANSF MAYO'!C83</f>
        <v>ROSSANDY YUCLEHINIA GERALDO</v>
      </c>
      <c r="E84" s="14" t="str">
        <f>'[1]CHEQUE-TRANSF MAYO'!M83</f>
        <v>PAGO CORRESPONDIENTE AL MES DE MAYO ,2022, A CONSERJE CPN ANSONIA AZUA.</v>
      </c>
      <c r="F84" s="16">
        <f>'[1]CHEQUE-TRANSF MAYO'!F83</f>
        <v>0</v>
      </c>
      <c r="G84" s="17">
        <f>'[1]CHEQUE-TRANSF MAYO'!L83</f>
        <v>5000</v>
      </c>
      <c r="H84" s="18">
        <f t="shared" si="1"/>
        <v>4762004.3900000099</v>
      </c>
    </row>
    <row r="85" spans="1:8" s="11" customFormat="1" ht="45" x14ac:dyDescent="0.2">
      <c r="A85" s="12"/>
      <c r="B85" s="13">
        <f>+'[1]CHEQUE-TRANSF MAYO'!E84</f>
        <v>44708</v>
      </c>
      <c r="C85" s="14" t="str">
        <f>+'[1]CHEQUE-TRANSF MAYO'!D84</f>
        <v>26021</v>
      </c>
      <c r="D85" s="15" t="str">
        <f>'[1]CHEQUE-TRANSF MAYO'!C84</f>
        <v>ROSENDO BELTRE</v>
      </c>
      <c r="E85" s="14" t="str">
        <f>'[1]CHEQUE-TRANSF MAYO'!M84</f>
        <v>PAGO CORRESPONDIENTE AL MES DE ABRIL 2022, A VIGILANTE GERENCIA DE AREA I AZUA</v>
      </c>
      <c r="F85" s="16">
        <f>'[1]CHEQUE-TRANSF MAYO'!F84</f>
        <v>0</v>
      </c>
      <c r="G85" s="17">
        <f>'[1]CHEQUE-TRANSF MAYO'!L84</f>
        <v>5000</v>
      </c>
      <c r="H85" s="18">
        <f t="shared" si="1"/>
        <v>4757004.3900000099</v>
      </c>
    </row>
    <row r="86" spans="1:8" s="11" customFormat="1" ht="45" x14ac:dyDescent="0.2">
      <c r="A86" s="12"/>
      <c r="B86" s="13">
        <f>+'[1]CHEQUE-TRANSF MAYO'!E85</f>
        <v>44708</v>
      </c>
      <c r="C86" s="14" t="str">
        <f>+'[1]CHEQUE-TRANSF MAYO'!D85</f>
        <v>26022</v>
      </c>
      <c r="D86" s="15" t="str">
        <f>'[1]CHEQUE-TRANSF MAYO'!C85</f>
        <v>ROSA ERMINIA DE LEON</v>
      </c>
      <c r="E86" s="14" t="str">
        <f>'[1]CHEQUE-TRANSF MAYO'!M85</f>
        <v>PAGO CORRESPONDIENTE AL MES DE MAYO 2022, A CONSERJE CPN LOS NEGROS AZUA.</v>
      </c>
      <c r="F86" s="16">
        <f>'[1]CHEQUE-TRANSF MAYO'!F85</f>
        <v>0</v>
      </c>
      <c r="G86" s="17">
        <f>'[1]CHEQUE-TRANSF MAYO'!L85</f>
        <v>5000</v>
      </c>
      <c r="H86" s="18">
        <f t="shared" si="1"/>
        <v>4752004.3900000099</v>
      </c>
    </row>
    <row r="87" spans="1:8" s="11" customFormat="1" ht="45" x14ac:dyDescent="0.2">
      <c r="A87" s="12"/>
      <c r="B87" s="13">
        <f>+'[1]CHEQUE-TRANSF MAYO'!E86</f>
        <v>44708</v>
      </c>
      <c r="C87" s="14" t="str">
        <f>+'[1]CHEQUE-TRANSF MAYO'!D86</f>
        <v>26023</v>
      </c>
      <c r="D87" s="15" t="str">
        <f>'[1]CHEQUE-TRANSF MAYO'!C86</f>
        <v>RUPERTO MORILLO</v>
      </c>
      <c r="E87" s="14" t="str">
        <f>'[1]CHEQUE-TRANSF MAYO'!M86</f>
        <v>PAGO CORRESPONDIENTE AL MES DE MAYO 2022, A VIGILANTE CPN JORGILLO    SAN JUAN.</v>
      </c>
      <c r="F87" s="16">
        <f>'[1]CHEQUE-TRANSF MAYO'!F86</f>
        <v>0</v>
      </c>
      <c r="G87" s="17">
        <f>'[1]CHEQUE-TRANSF MAYO'!L86</f>
        <v>3460</v>
      </c>
      <c r="H87" s="18">
        <f t="shared" si="1"/>
        <v>4748544.3900000099</v>
      </c>
    </row>
    <row r="88" spans="1:8" s="11" customFormat="1" ht="15" x14ac:dyDescent="0.2">
      <c r="A88" s="12"/>
      <c r="B88" s="13">
        <f>+'[1]CHEQUE-TRANSF MAYO'!E87</f>
        <v>44708</v>
      </c>
      <c r="C88" s="14" t="str">
        <f>+'[1]CHEQUE-TRANSF MAYO'!D87</f>
        <v>26024</v>
      </c>
      <c r="D88" s="15" t="str">
        <f>'[1]CHEQUE-TRANSF MAYO'!C87</f>
        <v>NULO</v>
      </c>
      <c r="E88" s="14" t="str">
        <f>'[1]CHEQUE-TRANSF MAYO'!M87</f>
        <v>NULO</v>
      </c>
      <c r="F88" s="16">
        <f>'[1]CHEQUE-TRANSF MAYO'!F87</f>
        <v>0</v>
      </c>
      <c r="G88" s="17">
        <f>'[1]CHEQUE-TRANSF MAYO'!L87</f>
        <v>0</v>
      </c>
      <c r="H88" s="18">
        <f t="shared" si="1"/>
        <v>4748544.3900000099</v>
      </c>
    </row>
    <row r="89" spans="1:8" s="11" customFormat="1" ht="45" x14ac:dyDescent="0.2">
      <c r="A89" s="12"/>
      <c r="B89" s="13">
        <f>+'[1]CHEQUE-TRANSF MAYO'!E88</f>
        <v>44708</v>
      </c>
      <c r="C89" s="14" t="str">
        <f>+'[1]CHEQUE-TRANSF MAYO'!D88</f>
        <v>26025</v>
      </c>
      <c r="D89" s="15" t="str">
        <f>'[1]CHEQUE-TRANSF MAYO'!C88</f>
        <v>VICTORIA RODRIGUEZ</v>
      </c>
      <c r="E89" s="14" t="str">
        <f>'[1]CHEQUE-TRANSF MAYO'!M88</f>
        <v>PAGO CORRESPONDIENTE AL MES DE MAYO 2022, A CONSERGE UNAP LA NAVAJA   SAN JUAN.</v>
      </c>
      <c r="F89" s="16">
        <f>'[1]CHEQUE-TRANSF MAYO'!F88</f>
        <v>0</v>
      </c>
      <c r="G89" s="17">
        <f>'[1]CHEQUE-TRANSF MAYO'!L88</f>
        <v>5000</v>
      </c>
      <c r="H89" s="18">
        <f t="shared" si="1"/>
        <v>4743544.3900000099</v>
      </c>
    </row>
    <row r="90" spans="1:8" s="11" customFormat="1" ht="45" x14ac:dyDescent="0.2">
      <c r="A90" s="12"/>
      <c r="B90" s="13">
        <f>+'[1]CHEQUE-TRANSF MAYO'!E89</f>
        <v>44708</v>
      </c>
      <c r="C90" s="14" t="str">
        <f>+'[1]CHEQUE-TRANSF MAYO'!D89</f>
        <v>26026</v>
      </c>
      <c r="D90" s="15" t="str">
        <f>'[1]CHEQUE-TRANSF MAYO'!C89</f>
        <v>RUDDY DE OLEO</v>
      </c>
      <c r="E90" s="14" t="str">
        <f>'[1]CHEQUE-TRANSF MAYO'!M89</f>
        <v>PAGO CORRESPONDIENTE AL MES DE MAYO 2022, A VIGILANTE  UNAP  LA NOVAJA     SAN JUAN.</v>
      </c>
      <c r="F90" s="16">
        <f>'[1]CHEQUE-TRANSF MAYO'!F89</f>
        <v>0</v>
      </c>
      <c r="G90" s="17">
        <f>'[1]CHEQUE-TRANSF MAYO'!L89</f>
        <v>5000</v>
      </c>
      <c r="H90" s="18">
        <f t="shared" si="1"/>
        <v>4738544.3900000099</v>
      </c>
    </row>
    <row r="91" spans="1:8" s="11" customFormat="1" ht="45" x14ac:dyDescent="0.2">
      <c r="A91" s="12"/>
      <c r="B91" s="13">
        <f>+'[1]CHEQUE-TRANSF MAYO'!E90</f>
        <v>44708</v>
      </c>
      <c r="C91" s="14" t="str">
        <f>+'[1]CHEQUE-TRANSF MAYO'!D90</f>
        <v>26027</v>
      </c>
      <c r="D91" s="15" t="str">
        <f>'[1]CHEQUE-TRANSF MAYO'!C90</f>
        <v>MARCIANO SANCHEZ</v>
      </c>
      <c r="E91" s="14" t="str">
        <f>'[1]CHEQUE-TRANSF MAYO'!M90</f>
        <v>PAGO CORRESPONDIENTE AL MES DE MAYO 2022, A VIGILANTE CPN VILLA LIBERACION   SAN JUAN.</v>
      </c>
      <c r="F91" s="16">
        <f>'[1]CHEQUE-TRANSF MAYO'!F90</f>
        <v>0</v>
      </c>
      <c r="G91" s="17">
        <f>'[1]CHEQUE-TRANSF MAYO'!L90</f>
        <v>5000</v>
      </c>
      <c r="H91" s="18">
        <f t="shared" si="1"/>
        <v>4733544.3900000099</v>
      </c>
    </row>
    <row r="92" spans="1:8" s="11" customFormat="1" ht="45" x14ac:dyDescent="0.2">
      <c r="A92" s="12"/>
      <c r="B92" s="13">
        <f>+'[1]CHEQUE-TRANSF MAYO'!E91</f>
        <v>44708</v>
      </c>
      <c r="C92" s="14" t="str">
        <f>+'[1]CHEQUE-TRANSF MAYO'!D91</f>
        <v>26028</v>
      </c>
      <c r="D92" s="15" t="str">
        <f>'[1]CHEQUE-TRANSF MAYO'!C91</f>
        <v>MARIA BELTRE</v>
      </c>
      <c r="E92" s="14" t="str">
        <f>'[1]CHEQUE-TRANSF MAYO'!M91</f>
        <v>PAGO CORRESPONDIENTE AL MES DE MAYO 2022, A CONSERGE CPN FINCA 6 AZUA.</v>
      </c>
      <c r="F92" s="16">
        <f>'[1]CHEQUE-TRANSF MAYO'!F91</f>
        <v>0</v>
      </c>
      <c r="G92" s="17">
        <f>'[1]CHEQUE-TRANSF MAYO'!L91</f>
        <v>5000</v>
      </c>
      <c r="H92" s="18">
        <f t="shared" si="1"/>
        <v>4728544.3900000099</v>
      </c>
    </row>
    <row r="93" spans="1:8" s="11" customFormat="1" ht="45" x14ac:dyDescent="0.2">
      <c r="A93" s="12"/>
      <c r="B93" s="13">
        <f>+'[1]CHEQUE-TRANSF MAYO'!E92</f>
        <v>44708</v>
      </c>
      <c r="C93" s="14" t="str">
        <f>+'[1]CHEQUE-TRANSF MAYO'!D92</f>
        <v>26029</v>
      </c>
      <c r="D93" s="15" t="str">
        <f>'[1]CHEQUE-TRANSF MAYO'!C92</f>
        <v>MARIA VALDEZ</v>
      </c>
      <c r="E93" s="14" t="str">
        <f>'[1]CHEQUE-TRANSF MAYO'!M92</f>
        <v>PAGO CORRESPONDIENTE AL MES DE MAYO 2022, A CONSERGE CPN MATAYAYAS LAS MATAS.</v>
      </c>
      <c r="F93" s="16">
        <f>'[1]CHEQUE-TRANSF MAYO'!F92</f>
        <v>0</v>
      </c>
      <c r="G93" s="17">
        <f>'[1]CHEQUE-TRANSF MAYO'!L92</f>
        <v>5000</v>
      </c>
      <c r="H93" s="18">
        <f t="shared" si="1"/>
        <v>4723544.3900000099</v>
      </c>
    </row>
    <row r="94" spans="1:8" s="11" customFormat="1" ht="45" x14ac:dyDescent="0.2">
      <c r="A94" s="12"/>
      <c r="B94" s="13">
        <f>+'[1]CHEQUE-TRANSF MAYO'!E93</f>
        <v>44708</v>
      </c>
      <c r="C94" s="14" t="str">
        <f>+'[1]CHEQUE-TRANSF MAYO'!D93</f>
        <v>26030</v>
      </c>
      <c r="D94" s="15" t="str">
        <f>'[1]CHEQUE-TRANSF MAYO'!C93</f>
        <v>MANUEL ANTONIO MENDEZ</v>
      </c>
      <c r="E94" s="14" t="str">
        <f>'[1]CHEQUE-TRANSF MAYO'!M93</f>
        <v>PAGO CORRESPONDIENTE AL MES DE MAYO  2022, A VIGILANTE LAS YAYAS II AZUA .</v>
      </c>
      <c r="F94" s="16">
        <f>'[1]CHEQUE-TRANSF MAYO'!F93</f>
        <v>0</v>
      </c>
      <c r="G94" s="17">
        <f>'[1]CHEQUE-TRANSF MAYO'!L93</f>
        <v>5000</v>
      </c>
      <c r="H94" s="18">
        <f t="shared" si="1"/>
        <v>4718544.3900000099</v>
      </c>
    </row>
    <row r="95" spans="1:8" s="11" customFormat="1" ht="60" x14ac:dyDescent="0.2">
      <c r="A95" s="12"/>
      <c r="B95" s="13">
        <f>+'[1]CHEQUE-TRANSF MAYO'!E94</f>
        <v>44708</v>
      </c>
      <c r="C95" s="14" t="str">
        <f>+'[1]CHEQUE-TRANSF MAYO'!D94</f>
        <v>26031</v>
      </c>
      <c r="D95" s="15" t="str">
        <f>'[1]CHEQUE-TRANSF MAYO'!C94</f>
        <v>MANUEL CRISTOBAL CASTRO</v>
      </c>
      <c r="E95" s="14" t="str">
        <f>'[1]CHEQUE-TRANSF MAYO'!M94</f>
        <v>PAGO CORRESPONDIENTE AL MES DE MAYO  2022, A SUPERVISOR DE MALARIA OFICINA REGIONAL SAN JUAN.</v>
      </c>
      <c r="F95" s="16">
        <f>'[1]CHEQUE-TRANSF MAYO'!F94</f>
        <v>0</v>
      </c>
      <c r="G95" s="17">
        <f>'[1]CHEQUE-TRANSF MAYO'!L94</f>
        <v>4500</v>
      </c>
      <c r="H95" s="18">
        <f t="shared" si="1"/>
        <v>4714044.3900000099</v>
      </c>
    </row>
    <row r="96" spans="1:8" s="11" customFormat="1" ht="15" x14ac:dyDescent="0.2">
      <c r="A96" s="12"/>
      <c r="B96" s="13">
        <f>+'[1]CHEQUE-TRANSF MAYO'!E95</f>
        <v>44708</v>
      </c>
      <c r="C96" s="14" t="str">
        <f>+'[1]CHEQUE-TRANSF MAYO'!D95</f>
        <v>26032</v>
      </c>
      <c r="D96" s="15" t="str">
        <f>'[1]CHEQUE-TRANSF MAYO'!C95</f>
        <v>NULO</v>
      </c>
      <c r="E96" s="14" t="str">
        <f>'[1]CHEQUE-TRANSF MAYO'!M95</f>
        <v>NULO</v>
      </c>
      <c r="F96" s="16">
        <f>'[1]CHEQUE-TRANSF MAYO'!F95</f>
        <v>0</v>
      </c>
      <c r="G96" s="17">
        <f>'[1]CHEQUE-TRANSF MAYO'!L95</f>
        <v>0</v>
      </c>
      <c r="H96" s="18">
        <f t="shared" si="1"/>
        <v>4714044.3900000099</v>
      </c>
    </row>
    <row r="97" spans="1:8" s="11" customFormat="1" ht="45" x14ac:dyDescent="0.2">
      <c r="A97" s="12"/>
      <c r="B97" s="13">
        <f>+'[1]CHEQUE-TRANSF MAYO'!E96</f>
        <v>44708</v>
      </c>
      <c r="C97" s="14" t="str">
        <f>+'[1]CHEQUE-TRANSF MAYO'!D96</f>
        <v>26033</v>
      </c>
      <c r="D97" s="15" t="str">
        <f>'[1]CHEQUE-TRANSF MAYO'!C96</f>
        <v>MERCEDITA CESPEDES</v>
      </c>
      <c r="E97" s="14" t="str">
        <f>'[1]CHEQUE-TRANSF MAYO'!M96</f>
        <v>PAGO CORRESPONDIENTE AL MES DE MAYO 2022, A CONSERGE UNAP GANADERO AZUA..</v>
      </c>
      <c r="F97" s="16">
        <f>'[1]CHEQUE-TRANSF MAYO'!F96</f>
        <v>0</v>
      </c>
      <c r="G97" s="17">
        <f>'[1]CHEQUE-TRANSF MAYO'!L96</f>
        <v>5000</v>
      </c>
      <c r="H97" s="18">
        <f t="shared" si="1"/>
        <v>4709044.3900000099</v>
      </c>
    </row>
    <row r="98" spans="1:8" s="11" customFormat="1" ht="45" x14ac:dyDescent="0.2">
      <c r="A98" s="12"/>
      <c r="B98" s="13">
        <f>+'[1]CHEQUE-TRANSF MAYO'!E97</f>
        <v>44708</v>
      </c>
      <c r="C98" s="14" t="str">
        <f>+'[1]CHEQUE-TRANSF MAYO'!D97</f>
        <v>26034</v>
      </c>
      <c r="D98" s="15" t="str">
        <f>'[1]CHEQUE-TRANSF MAYO'!C97</f>
        <v xml:space="preserve">MILAGRO FERNELE DE LA ROSA </v>
      </c>
      <c r="E98" s="14" t="str">
        <f>'[1]CHEQUE-TRANSF MAYO'!M97</f>
        <v>PAGO CORRESPONDIENTE AL MES DE MAYO  2022, A VIGILANTE UNAP LA GALLERA ELIAS PIÑA</v>
      </c>
      <c r="F98" s="16">
        <f>'[1]CHEQUE-TRANSF MAYO'!F97</f>
        <v>0</v>
      </c>
      <c r="G98" s="17">
        <f>'[1]CHEQUE-TRANSF MAYO'!L97</f>
        <v>10000</v>
      </c>
      <c r="H98" s="18">
        <f t="shared" si="1"/>
        <v>4699044.3900000099</v>
      </c>
    </row>
    <row r="99" spans="1:8" s="11" customFormat="1" ht="45" x14ac:dyDescent="0.2">
      <c r="A99" s="12"/>
      <c r="B99" s="13">
        <f>+'[1]CHEQUE-TRANSF MAYO'!E98</f>
        <v>44708</v>
      </c>
      <c r="C99" s="14" t="str">
        <f>+'[1]CHEQUE-TRANSF MAYO'!D98</f>
        <v>26035</v>
      </c>
      <c r="D99" s="15" t="str">
        <f>'[1]CHEQUE-TRANSF MAYO'!C98</f>
        <v>SANTA ROSSO</v>
      </c>
      <c r="E99" s="14" t="str">
        <f>'[1]CHEQUE-TRANSF MAYO'!M98</f>
        <v>PAGO CORRESPONDIENTE AL MES DE ABRIL 2022, A CONSERJE CPN VILLARPANDO AZUA.</v>
      </c>
      <c r="F99" s="16">
        <f>'[1]CHEQUE-TRANSF MAYO'!F98</f>
        <v>0</v>
      </c>
      <c r="G99" s="17">
        <f>'[1]CHEQUE-TRANSF MAYO'!L98</f>
        <v>5000</v>
      </c>
      <c r="H99" s="18">
        <f t="shared" si="1"/>
        <v>4694044.3900000099</v>
      </c>
    </row>
    <row r="100" spans="1:8" s="11" customFormat="1" ht="45" x14ac:dyDescent="0.2">
      <c r="A100" s="12"/>
      <c r="B100" s="13">
        <f>+'[1]CHEQUE-TRANSF MAYO'!E99</f>
        <v>44708</v>
      </c>
      <c r="C100" s="14" t="str">
        <f>+'[1]CHEQUE-TRANSF MAYO'!D99</f>
        <v>26036</v>
      </c>
      <c r="D100" s="15" t="str">
        <f>'[1]CHEQUE-TRANSF MAYO'!C99</f>
        <v>YESENIA CASTILLO</v>
      </c>
      <c r="E100" s="14" t="str">
        <f>'[1]CHEQUE-TRANSF MAYO'!M99</f>
        <v>PAGO CORRESPONDIENTE AL MES DE ABRIL 2022, A CONSERJE SERVICIO REGIONAL DE SALUD .ELIAS PIÑA</v>
      </c>
      <c r="F100" s="16">
        <f>'[1]CHEQUE-TRANSF MAYO'!F99</f>
        <v>0</v>
      </c>
      <c r="G100" s="17">
        <f>'[1]CHEQUE-TRANSF MAYO'!L99</f>
        <v>5000</v>
      </c>
      <c r="H100" s="18">
        <f t="shared" si="1"/>
        <v>4689044.3900000099</v>
      </c>
    </row>
    <row r="101" spans="1:8" s="11" customFormat="1" ht="45" x14ac:dyDescent="0.2">
      <c r="A101" s="12"/>
      <c r="B101" s="13">
        <f>+'[1]CHEQUE-TRANSF MAYO'!E100</f>
        <v>44708</v>
      </c>
      <c r="C101" s="14" t="str">
        <f>+'[1]CHEQUE-TRANSF MAYO'!D100</f>
        <v>26037</v>
      </c>
      <c r="D101" s="15" t="str">
        <f>'[1]CHEQUE-TRANSF MAYO'!C100</f>
        <v>YOSAND FELIZ</v>
      </c>
      <c r="E101" s="14" t="str">
        <f>'[1]CHEQUE-TRANSF MAYO'!M100</f>
        <v>PAGO CORRESPONDIENTE AL MES DE MAYO  2022, A VIGILANTE CPN FINCA 6, AZUA.</v>
      </c>
      <c r="F101" s="16">
        <f>'[1]CHEQUE-TRANSF MAYO'!F100</f>
        <v>0</v>
      </c>
      <c r="G101" s="17">
        <f>'[1]CHEQUE-TRANSF MAYO'!L100</f>
        <v>5000</v>
      </c>
      <c r="H101" s="18">
        <f t="shared" si="1"/>
        <v>4684044.3900000099</v>
      </c>
    </row>
    <row r="102" spans="1:8" s="11" customFormat="1" ht="45" x14ac:dyDescent="0.2">
      <c r="A102" s="12"/>
      <c r="B102" s="13">
        <f>+'[1]CHEQUE-TRANSF MAYO'!E101</f>
        <v>44708</v>
      </c>
      <c r="C102" s="14" t="str">
        <f>+'[1]CHEQUE-TRANSF MAYO'!D101</f>
        <v>26038</v>
      </c>
      <c r="D102" s="15" t="str">
        <f>'[1]CHEQUE-TRANSF MAYO'!C101</f>
        <v>VENECIA MEDINA</v>
      </c>
      <c r="E102" s="14" t="str">
        <f>'[1]CHEQUE-TRANSF MAYO'!M101</f>
        <v>PAGO CORRESPONDIENTE AL MES DE ABRIL 2022, A CONSERJE SERVICIO REGIONAL DE SALUD .ELIAS PIÑA</v>
      </c>
      <c r="F102" s="16">
        <f>'[1]CHEQUE-TRANSF MAYO'!F101</f>
        <v>0</v>
      </c>
      <c r="G102" s="17">
        <f>'[1]CHEQUE-TRANSF MAYO'!L101</f>
        <v>10000</v>
      </c>
      <c r="H102" s="18">
        <f t="shared" si="1"/>
        <v>4674044.3900000099</v>
      </c>
    </row>
    <row r="103" spans="1:8" s="11" customFormat="1" ht="45" x14ac:dyDescent="0.2">
      <c r="A103" s="12"/>
      <c r="B103" s="13">
        <f>+'[1]CHEQUE-TRANSF MAYO'!E102</f>
        <v>44708</v>
      </c>
      <c r="C103" s="14" t="str">
        <f>+'[1]CHEQUE-TRANSF MAYO'!D102</f>
        <v>26039</v>
      </c>
      <c r="D103" s="15" t="str">
        <f>'[1]CHEQUE-TRANSF MAYO'!C102</f>
        <v>DOMINGO MONTERO</v>
      </c>
      <c r="E103" s="14" t="str">
        <f>'[1]CHEQUE-TRANSF MAYO'!M102</f>
        <v>PAGO VACACIONES NO SE LE RENOVO EL CONTRACTOR A  VIGILANTE.</v>
      </c>
      <c r="F103" s="16">
        <f>'[1]CHEQUE-TRANSF MAYO'!F102</f>
        <v>0</v>
      </c>
      <c r="G103" s="17">
        <f>'[1]CHEQUE-TRANSF MAYO'!L102</f>
        <v>7631.82</v>
      </c>
      <c r="H103" s="18">
        <f t="shared" si="1"/>
        <v>4666412.5700000096</v>
      </c>
    </row>
    <row r="104" spans="1:8" s="11" customFormat="1" ht="60" x14ac:dyDescent="0.2">
      <c r="A104" s="12"/>
      <c r="B104" s="13">
        <f>+'[1]CHEQUE-TRANSF MAYO'!E103</f>
        <v>44708</v>
      </c>
      <c r="C104" s="14" t="str">
        <f>+'[1]CHEQUE-TRANSF MAYO'!D103</f>
        <v>26040</v>
      </c>
      <c r="D104" s="15" t="str">
        <f>'[1]CHEQUE-TRANSF MAYO'!C103</f>
        <v>ZABERTHLY Y SANCHEZ</v>
      </c>
      <c r="E104" s="14" t="str">
        <f>'[1]CHEQUE-TRANSF MAYO'!M103</f>
        <v>PAGO 15 DIAS DE TRABAJO EN SUSTITUCION DE HILARY MIRANDA, SECRETARIA DE LA DIVISION DE ENFERMERIA SAN JUAN.</v>
      </c>
      <c r="F104" s="16">
        <f>'[1]CHEQUE-TRANSF MAYO'!F103</f>
        <v>0</v>
      </c>
      <c r="G104" s="17">
        <f>'[1]CHEQUE-TRANSF MAYO'!L103</f>
        <v>5000</v>
      </c>
      <c r="H104" s="18">
        <f t="shared" si="1"/>
        <v>4661412.5700000096</v>
      </c>
    </row>
    <row r="105" spans="1:8" s="11" customFormat="1" ht="45" x14ac:dyDescent="0.2">
      <c r="A105" s="12"/>
      <c r="B105" s="13">
        <f>+'[1]CHEQUE-TRANSF MAYO'!E104</f>
        <v>44708</v>
      </c>
      <c r="C105" s="14" t="str">
        <f>+'[1]CHEQUE-TRANSF MAYO'!D104</f>
        <v>26041</v>
      </c>
      <c r="D105" s="15" t="str">
        <f>'[1]CHEQUE-TRANSF MAYO'!C104</f>
        <v>ESTANISLAO DURAN FAMILIA</v>
      </c>
      <c r="E105" s="14" t="str">
        <f>'[1]CHEQUE-TRANSF MAYO'!M104</f>
        <v>PAGO ALQUILER CORRESPONDIENTE SL MES DE MAYO 2022, UNAP VILLA OCOA.</v>
      </c>
      <c r="F105" s="16">
        <f>'[1]CHEQUE-TRANSF MAYO'!F104</f>
        <v>0</v>
      </c>
      <c r="G105" s="17">
        <f>'[1]CHEQUE-TRANSF MAYO'!L104</f>
        <v>5057.32</v>
      </c>
      <c r="H105" s="18">
        <f t="shared" si="1"/>
        <v>4656355.2500000093</v>
      </c>
    </row>
    <row r="106" spans="1:8" s="11" customFormat="1" ht="45" x14ac:dyDescent="0.2">
      <c r="A106" s="12"/>
      <c r="B106" s="13">
        <f>+'[1]CHEQUE-TRANSF MAYO'!E105</f>
        <v>44708</v>
      </c>
      <c r="C106" s="14" t="str">
        <f>+'[1]CHEQUE-TRANSF MAYO'!D105</f>
        <v>26042</v>
      </c>
      <c r="D106" s="15" t="str">
        <f>'[1]CHEQUE-TRANSF MAYO'!C105</f>
        <v>ANGEL BOLIVAR FILPO DIAZ</v>
      </c>
      <c r="E106" s="14" t="str">
        <f>'[1]CHEQUE-TRANSF MAYO'!M105</f>
        <v>PAGO ALQUILER CORRESPONDIENTE SL MES DE MAYO 2022, UNAP EL HIGUERITO.</v>
      </c>
      <c r="F106" s="16">
        <f>'[1]CHEQUE-TRANSF MAYO'!F105</f>
        <v>0</v>
      </c>
      <c r="G106" s="17">
        <f>'[1]CHEQUE-TRANSF MAYO'!L105</f>
        <v>6588.45</v>
      </c>
      <c r="H106" s="18">
        <f t="shared" si="1"/>
        <v>4649766.8000000091</v>
      </c>
    </row>
    <row r="107" spans="1:8" s="11" customFormat="1" ht="60" x14ac:dyDescent="0.2">
      <c r="A107" s="12"/>
      <c r="B107" s="13">
        <f>+'[1]CHEQUE-TRANSF MAYO'!E106</f>
        <v>44708</v>
      </c>
      <c r="C107" s="14" t="str">
        <f>+'[1]CHEQUE-TRANSF MAYO'!D106</f>
        <v>26043</v>
      </c>
      <c r="D107" s="15" t="str">
        <f>'[1]CHEQUE-TRANSF MAYO'!C106</f>
        <v>JUAN FRANCISCO LACHAPELLE ESPINAL</v>
      </c>
      <c r="E107" s="14" t="str">
        <f>'[1]CHEQUE-TRANSF MAYO'!M106</f>
        <v>PAGO ALQUILER CORRESPONDIENTE AL MES DE MAYO 2022 LOCAL DONDE FUNCIONAL LA GERENCIA DE AREA SAN JUAN.</v>
      </c>
      <c r="F107" s="16">
        <f>'[1]CHEQUE-TRANSF MAYO'!F106</f>
        <v>0</v>
      </c>
      <c r="G107" s="17">
        <f>'[1]CHEQUE-TRANSF MAYO'!L106</f>
        <v>45000</v>
      </c>
      <c r="H107" s="18">
        <f t="shared" si="1"/>
        <v>4604766.8000000091</v>
      </c>
    </row>
    <row r="108" spans="1:8" s="11" customFormat="1" ht="45" x14ac:dyDescent="0.2">
      <c r="A108" s="12"/>
      <c r="B108" s="13">
        <f>+'[1]CHEQUE-TRANSF MAYO'!E107</f>
        <v>44708</v>
      </c>
      <c r="C108" s="14" t="str">
        <f>+'[1]CHEQUE-TRANSF MAYO'!D107</f>
        <v>26044</v>
      </c>
      <c r="D108" s="15" t="str">
        <f>'[1]CHEQUE-TRANSF MAYO'!C107</f>
        <v>LIN DE JESUS PARRA MARTE</v>
      </c>
      <c r="E108" s="14" t="str">
        <f>'[1]CHEQUE-TRANSF MAYO'!M107</f>
        <v>PAGO ALQUILER CORRESPONDIENTE SL MES DE MAYO 2022, UNAP SANTA ANA AZUA.</v>
      </c>
      <c r="F108" s="16">
        <f>'[1]CHEQUE-TRANSF MAYO'!F107</f>
        <v>0</v>
      </c>
      <c r="G108" s="17">
        <f>'[1]CHEQUE-TRANSF MAYO'!L107</f>
        <v>10781.1</v>
      </c>
      <c r="H108" s="18">
        <f t="shared" si="1"/>
        <v>4593985.7000000095</v>
      </c>
    </row>
    <row r="109" spans="1:8" s="11" customFormat="1" ht="45" x14ac:dyDescent="0.2">
      <c r="A109" s="12"/>
      <c r="B109" s="13">
        <f>+'[1]CHEQUE-TRANSF MAYO'!E108</f>
        <v>44708</v>
      </c>
      <c r="C109" s="14" t="str">
        <f>+'[1]CHEQUE-TRANSF MAYO'!D108</f>
        <v>26045</v>
      </c>
      <c r="D109" s="15" t="str">
        <f>'[1]CHEQUE-TRANSF MAYO'!C108</f>
        <v>GLENY MASSIELL BATISTA</v>
      </c>
      <c r="E109" s="14" t="str">
        <f>'[1]CHEQUE-TRANSF MAYO'!M108</f>
        <v>PAGO INCENTIVO JULIO-DICIEMBRE 2021 , CONSERJE GERENCIA DE AREA I AZUA.</v>
      </c>
      <c r="F109" s="16">
        <f>'[1]CHEQUE-TRANSF MAYO'!F108</f>
        <v>0</v>
      </c>
      <c r="G109" s="17">
        <f>'[1]CHEQUE-TRANSF MAYO'!L108</f>
        <v>1065.03</v>
      </c>
      <c r="H109" s="18">
        <f t="shared" si="1"/>
        <v>4592920.6700000092</v>
      </c>
    </row>
    <row r="110" spans="1:8" s="11" customFormat="1" ht="30" x14ac:dyDescent="0.2">
      <c r="A110" s="12"/>
      <c r="B110" s="13">
        <f>+'[1]CHEQUE-TRANSF MAYO'!E109</f>
        <v>44708</v>
      </c>
      <c r="C110" s="14" t="str">
        <f>+'[1]CHEQUE-TRANSF MAYO'!D109</f>
        <v>26046</v>
      </c>
      <c r="D110" s="15" t="str">
        <f>'[1]CHEQUE-TRANSF MAYO'!C109</f>
        <v>JOSE GARCIA</v>
      </c>
      <c r="E110" s="14" t="str">
        <f>'[1]CHEQUE-TRANSF MAYO'!M109</f>
        <v>PAGO INCENTIVO JULIO-DICIEMBRE 2021 , A SERENO LA SIEMBRA  AZUA.</v>
      </c>
      <c r="F110" s="16">
        <f>'[1]CHEQUE-TRANSF MAYO'!F109</f>
        <v>0</v>
      </c>
      <c r="G110" s="17">
        <f>'[1]CHEQUE-TRANSF MAYO'!L109</f>
        <v>1241.04</v>
      </c>
      <c r="H110" s="18">
        <f t="shared" si="1"/>
        <v>4591679.6300000092</v>
      </c>
    </row>
    <row r="111" spans="1:8" s="11" customFormat="1" ht="45" x14ac:dyDescent="0.2">
      <c r="A111" s="12"/>
      <c r="B111" s="13">
        <f>+'[1]CHEQUE-TRANSF MAYO'!E110</f>
        <v>44708</v>
      </c>
      <c r="C111" s="14" t="str">
        <f>+'[1]CHEQUE-TRANSF MAYO'!D110</f>
        <v>26047</v>
      </c>
      <c r="D111" s="15" t="str">
        <f>'[1]CHEQUE-TRANSF MAYO'!C110</f>
        <v xml:space="preserve">LUZ ELIANA COMAS </v>
      </c>
      <c r="E111" s="14" t="str">
        <f>'[1]CHEQUE-TRANSF MAYO'!M110</f>
        <v>PAGO INCENTIVO JULIO-DICIEMBRE 2021 , A PROMOTORA UNAP GUANITO SAN JUAN.</v>
      </c>
      <c r="F111" s="16">
        <f>'[1]CHEQUE-TRANSF MAYO'!F110</f>
        <v>0</v>
      </c>
      <c r="G111" s="17">
        <f>'[1]CHEQUE-TRANSF MAYO'!L110</f>
        <v>1141.3900000000001</v>
      </c>
      <c r="H111" s="18">
        <f t="shared" si="1"/>
        <v>4590538.2400000095</v>
      </c>
    </row>
    <row r="112" spans="1:8" s="11" customFormat="1" ht="45" x14ac:dyDescent="0.2">
      <c r="A112" s="12"/>
      <c r="B112" s="13">
        <f>+'[1]CHEQUE-TRANSF MAYO'!E111</f>
        <v>44708</v>
      </c>
      <c r="C112" s="14" t="str">
        <f>+'[1]CHEQUE-TRANSF MAYO'!D111</f>
        <v>26048</v>
      </c>
      <c r="D112" s="15" t="str">
        <f>'[1]CHEQUE-TRANSF MAYO'!C111</f>
        <v>JEOVANNY MARTINEZ</v>
      </c>
      <c r="E112" s="14" t="str">
        <f>'[1]CHEQUE-TRANSF MAYO'!M111</f>
        <v>PAGO INCENTIVO JULIO-DICIEMBRE 2021 , A ENFERMERA LOS BANCOS SAN JUAN.</v>
      </c>
      <c r="F112" s="16">
        <f>'[1]CHEQUE-TRANSF MAYO'!F111</f>
        <v>0</v>
      </c>
      <c r="G112" s="17">
        <f>'[1]CHEQUE-TRANSF MAYO'!L111</f>
        <v>3036.23</v>
      </c>
      <c r="H112" s="18">
        <f t="shared" si="1"/>
        <v>4587502.0100000091</v>
      </c>
    </row>
    <row r="113" spans="1:8" s="11" customFormat="1" ht="45" x14ac:dyDescent="0.2">
      <c r="A113" s="12"/>
      <c r="B113" s="13">
        <f>+'[1]CHEQUE-TRANSF MAYO'!E112</f>
        <v>44708</v>
      </c>
      <c r="C113" s="14" t="str">
        <f>+'[1]CHEQUE-TRANSF MAYO'!D112</f>
        <v>26049</v>
      </c>
      <c r="D113" s="15" t="str">
        <f>'[1]CHEQUE-TRANSF MAYO'!C112</f>
        <v>DANELSON FLORENTINO</v>
      </c>
      <c r="E113" s="14" t="str">
        <f>'[1]CHEQUE-TRANSF MAYO'!M112</f>
        <v>PAGO INCENTIVO JULIO-DICIEMBRE 2021 , A SERENO CPN PERPETUO SOCORRO SAN JUAN.</v>
      </c>
      <c r="F113" s="16">
        <f>'[1]CHEQUE-TRANSF MAYO'!F112</f>
        <v>0</v>
      </c>
      <c r="G113" s="17">
        <f>'[1]CHEQUE-TRANSF MAYO'!L112</f>
        <v>1281.3900000000001</v>
      </c>
      <c r="H113" s="18">
        <f t="shared" si="1"/>
        <v>4586220.6200000094</v>
      </c>
    </row>
    <row r="114" spans="1:8" s="11" customFormat="1" ht="45" x14ac:dyDescent="0.2">
      <c r="A114" s="12"/>
      <c r="B114" s="13">
        <f>+'[1]CHEQUE-TRANSF MAYO'!E113</f>
        <v>44708</v>
      </c>
      <c r="C114" s="14" t="str">
        <f>+'[1]CHEQUE-TRANSF MAYO'!D113</f>
        <v>26050</v>
      </c>
      <c r="D114" s="15" t="str">
        <f>'[1]CHEQUE-TRANSF MAYO'!C113</f>
        <v>DEMETRIO MONTERO</v>
      </c>
      <c r="E114" s="14" t="str">
        <f>'[1]CHEQUE-TRANSF MAYO'!M113</f>
        <v>PAGO INCENTIVO JULIO-DICIEMBRE 2021 , A JARDINERO CPN PERPETUO SOCORRO SAN JUAN.</v>
      </c>
      <c r="F114" s="16">
        <f>'[1]CHEQUE-TRANSF MAYO'!F113</f>
        <v>0</v>
      </c>
      <c r="G114" s="17">
        <f>'[1]CHEQUE-TRANSF MAYO'!L113</f>
        <v>1281.3900000000001</v>
      </c>
      <c r="H114" s="18">
        <f t="shared" si="1"/>
        <v>4584939.2300000098</v>
      </c>
    </row>
    <row r="115" spans="1:8" s="11" customFormat="1" ht="45" x14ac:dyDescent="0.2">
      <c r="A115" s="12"/>
      <c r="B115" s="13">
        <f>+'[1]CHEQUE-TRANSF MAYO'!E114</f>
        <v>44708</v>
      </c>
      <c r="C115" s="14" t="str">
        <f>+'[1]CHEQUE-TRANSF MAYO'!D114</f>
        <v>26051</v>
      </c>
      <c r="D115" s="15" t="str">
        <f>'[1]CHEQUE-TRANSF MAYO'!C114</f>
        <v>SONIBEL RAMIREZ</v>
      </c>
      <c r="E115" s="14" t="str">
        <f>'[1]CHEQUE-TRANSF MAYO'!M114</f>
        <v>PAGO INCENTIVO JULIO-DICIEMBRE 2021 , A PROMOTORA CPN MATAYAYA SAN JUAN.</v>
      </c>
      <c r="F115" s="16">
        <f>'[1]CHEQUE-TRANSF MAYO'!F114</f>
        <v>0</v>
      </c>
      <c r="G115" s="17">
        <f>'[1]CHEQUE-TRANSF MAYO'!L114</f>
        <v>1162.29</v>
      </c>
      <c r="H115" s="18">
        <f t="shared" si="1"/>
        <v>4583776.9400000097</v>
      </c>
    </row>
    <row r="116" spans="1:8" s="11" customFormat="1" ht="45" x14ac:dyDescent="0.2">
      <c r="A116" s="12"/>
      <c r="B116" s="13">
        <f>+'[1]CHEQUE-TRANSF MAYO'!E115</f>
        <v>44708</v>
      </c>
      <c r="C116" s="14" t="str">
        <f>+'[1]CHEQUE-TRANSF MAYO'!D115</f>
        <v>26052</v>
      </c>
      <c r="D116" s="15" t="str">
        <f>'[1]CHEQUE-TRANSF MAYO'!C115</f>
        <v>YAQUELA MORELINA VALDEZ</v>
      </c>
      <c r="E116" s="14" t="str">
        <f>'[1]CHEQUE-TRANSF MAYO'!M115</f>
        <v>PAGO INCENTIVO JULIO-DICIEMBRE 2021 , A PROMOTORA CPN JINOVA SAN JUAN.</v>
      </c>
      <c r="F116" s="16">
        <f>'[1]CHEQUE-TRANSF MAYO'!F115</f>
        <v>0</v>
      </c>
      <c r="G116" s="17">
        <f>'[1]CHEQUE-TRANSF MAYO'!L115</f>
        <v>1313.52</v>
      </c>
      <c r="H116" s="18">
        <f t="shared" si="1"/>
        <v>4582463.4200000102</v>
      </c>
    </row>
    <row r="117" spans="1:8" s="11" customFormat="1" ht="15" x14ac:dyDescent="0.2">
      <c r="A117" s="12"/>
      <c r="B117" s="13">
        <f>+'[1]CHEQUE-TRANSF MAYO'!E116</f>
        <v>44708</v>
      </c>
      <c r="C117" s="14" t="str">
        <f>+'[1]CHEQUE-TRANSF MAYO'!D116</f>
        <v>26053</v>
      </c>
      <c r="D117" s="15" t="str">
        <f>'[1]CHEQUE-TRANSF MAYO'!C116</f>
        <v>NULO</v>
      </c>
      <c r="E117" s="14" t="str">
        <f>'[1]CHEQUE-TRANSF MAYO'!M116</f>
        <v>NULO</v>
      </c>
      <c r="F117" s="16">
        <f>'[1]CHEQUE-TRANSF MAYO'!F116</f>
        <v>0</v>
      </c>
      <c r="G117" s="17">
        <f>'[1]CHEQUE-TRANSF MAYO'!L116</f>
        <v>0</v>
      </c>
      <c r="H117" s="18">
        <f t="shared" si="1"/>
        <v>4582463.4200000102</v>
      </c>
    </row>
    <row r="118" spans="1:8" s="11" customFormat="1" ht="45" x14ac:dyDescent="0.2">
      <c r="A118" s="12"/>
      <c r="B118" s="13">
        <f>+'[1]CHEQUE-TRANSF MAYO'!E117</f>
        <v>44708</v>
      </c>
      <c r="C118" s="14" t="str">
        <f>+'[1]CHEQUE-TRANSF MAYO'!D117</f>
        <v>26054</v>
      </c>
      <c r="D118" s="15" t="str">
        <f>'[1]CHEQUE-TRANSF MAYO'!C117</f>
        <v>YENNY ALEXANDRA BREA</v>
      </c>
      <c r="E118" s="14" t="str">
        <f>'[1]CHEQUE-TRANSF MAYO'!M117</f>
        <v>PAGO INCENTIVO JULIO-DICIEMBRE 2021 , A  CONSERJE CPN SABANETA SAN JUAN.</v>
      </c>
      <c r="F118" s="16">
        <f>'[1]CHEQUE-TRANSF MAYO'!F117</f>
        <v>0</v>
      </c>
      <c r="G118" s="17">
        <f>'[1]CHEQUE-TRANSF MAYO'!L117</f>
        <v>1313.52</v>
      </c>
      <c r="H118" s="18">
        <f t="shared" si="1"/>
        <v>4581149.9000000106</v>
      </c>
    </row>
    <row r="119" spans="1:8" s="11" customFormat="1" ht="45" x14ac:dyDescent="0.2">
      <c r="A119" s="12"/>
      <c r="B119" s="13">
        <f>+'[1]CHEQUE-TRANSF MAYO'!E118</f>
        <v>44708</v>
      </c>
      <c r="C119" s="14" t="str">
        <f>+'[1]CHEQUE-TRANSF MAYO'!D118</f>
        <v>26055</v>
      </c>
      <c r="D119" s="15" t="str">
        <f>'[1]CHEQUE-TRANSF MAYO'!C118</f>
        <v>IRIS DE LA ROSA MERAN</v>
      </c>
      <c r="E119" s="14" t="str">
        <f>'[1]CHEQUE-TRANSF MAYO'!M118</f>
        <v>PAGO INCENTIVO JULIO-DICIEMBRE 2021 , A  CONSERJE CPN LA JAGUA  SAN JUAN.</v>
      </c>
      <c r="F119" s="16">
        <f>'[1]CHEQUE-TRANSF MAYO'!F118</f>
        <v>0</v>
      </c>
      <c r="G119" s="17">
        <f>'[1]CHEQUE-TRANSF MAYO'!L118</f>
        <v>1313.52</v>
      </c>
      <c r="H119" s="18">
        <f t="shared" si="1"/>
        <v>4579836.3800000111</v>
      </c>
    </row>
    <row r="120" spans="1:8" s="11" customFormat="1" ht="45" x14ac:dyDescent="0.2">
      <c r="A120" s="12"/>
      <c r="B120" s="13">
        <f>+'[1]CHEQUE-TRANSF MAYO'!E119</f>
        <v>44708</v>
      </c>
      <c r="C120" s="14" t="str">
        <f>+'[1]CHEQUE-TRANSF MAYO'!D119</f>
        <v>26056</v>
      </c>
      <c r="D120" s="15" t="str">
        <f>'[1]CHEQUE-TRANSF MAYO'!C119</f>
        <v xml:space="preserve">JULY HERRERA LORENZO </v>
      </c>
      <c r="E120" s="14" t="str">
        <f>'[1]CHEQUE-TRANSF MAYO'!M119</f>
        <v>PAGO INCENTIVO JULIO-DICIEMBRE 2021 , A  CONSERJE CPN HIGUERITO  SAN JUAN.</v>
      </c>
      <c r="F120" s="16">
        <f>'[1]CHEQUE-TRANSF MAYO'!F119</f>
        <v>0</v>
      </c>
      <c r="G120" s="17">
        <f>'[1]CHEQUE-TRANSF MAYO'!L119</f>
        <v>1313.52</v>
      </c>
      <c r="H120" s="18">
        <f t="shared" si="1"/>
        <v>4578522.8600000115</v>
      </c>
    </row>
    <row r="121" spans="1:8" s="11" customFormat="1" ht="45" x14ac:dyDescent="0.2">
      <c r="A121" s="12"/>
      <c r="B121" s="13">
        <f>+'[1]CHEQUE-TRANSF MAYO'!E120</f>
        <v>44708</v>
      </c>
      <c r="C121" s="14" t="str">
        <f>+'[1]CHEQUE-TRANSF MAYO'!D120</f>
        <v>26057</v>
      </c>
      <c r="D121" s="15" t="str">
        <f>'[1]CHEQUE-TRANSF MAYO'!C120</f>
        <v xml:space="preserve">NIDIA VALLEJO JAVIER </v>
      </c>
      <c r="E121" s="14" t="str">
        <f>'[1]CHEQUE-TRANSF MAYO'!M120</f>
        <v>PAGO INCENTIVO JULIO-DICIEMBRE 2021 , A  ENFERMERA  CPN LA COLONIA   SAN JUAN.</v>
      </c>
      <c r="F121" s="16">
        <f>'[1]CHEQUE-TRANSF MAYO'!F120</f>
        <v>0</v>
      </c>
      <c r="G121" s="17">
        <f>'[1]CHEQUE-TRANSF MAYO'!L120</f>
        <v>3113.52</v>
      </c>
      <c r="H121" s="18">
        <f t="shared" si="1"/>
        <v>4575409.340000012</v>
      </c>
    </row>
    <row r="122" spans="1:8" s="11" customFormat="1" ht="45" x14ac:dyDescent="0.2">
      <c r="A122" s="12"/>
      <c r="B122" s="13">
        <f>+'[1]CHEQUE-TRANSF MAYO'!E121</f>
        <v>44711</v>
      </c>
      <c r="C122" s="14" t="str">
        <f>+'[1]CHEQUE-TRANSF MAYO'!D121</f>
        <v>26805115308</v>
      </c>
      <c r="D122" s="15" t="str">
        <f>'[1]CHEQUE-TRANSF MAYO'!C121</f>
        <v>TESORERIA DE LA SEGURIDAD SOCIAL</v>
      </c>
      <c r="E122" s="14" t="str">
        <f>'[1]CHEQUE-TRANSF MAYO'!M121</f>
        <v>PAGO SEGURO A EMPLEADOS CORRESPONDIENTE AL MES DE MAYO 2022</v>
      </c>
      <c r="F122" s="16">
        <f>'[1]CHEQUE-TRANSF MAYO'!F121</f>
        <v>0</v>
      </c>
      <c r="G122" s="17">
        <f>'[1]CHEQUE-TRANSF MAYO'!L121</f>
        <v>151978.85999999999</v>
      </c>
      <c r="H122" s="18">
        <f t="shared" si="1"/>
        <v>4423430.4800000116</v>
      </c>
    </row>
    <row r="123" spans="1:8" s="11" customFormat="1" ht="75" x14ac:dyDescent="0.2">
      <c r="A123" s="12"/>
      <c r="B123" s="13">
        <f>+'[1]CHEQUE-TRANSF MAYO'!E122</f>
        <v>44711</v>
      </c>
      <c r="C123" s="14" t="str">
        <f>+'[1]CHEQUE-TRANSF MAYO'!D122</f>
        <v>26058</v>
      </c>
      <c r="D123" s="15" t="str">
        <f>'[1]CHEQUE-TRANSF MAYO'!C122</f>
        <v>ARCENIO ALCANTARA CASTILLO</v>
      </c>
      <c r="E123" s="14" t="str">
        <f>'[1]CHEQUE-TRANSF MAYO'!M122</f>
        <v>PAGO FACTURA NO. B1500000027, CMPRA DE REPUESTOS PARA GUAGUA MAZDA BLANCA SIN PLACA, DEL AREA DE TRANSPORTACION DEL SRS EL VALLE. (MANTENIMIENTO)</v>
      </c>
      <c r="F123" s="16">
        <f>'[1]CHEQUE-TRANSF MAYO'!F122</f>
        <v>0</v>
      </c>
      <c r="G123" s="17">
        <f>'[1]CHEQUE-TRANSF MAYO'!L122</f>
        <v>2825</v>
      </c>
      <c r="H123" s="18">
        <f t="shared" si="1"/>
        <v>4420605.4800000116</v>
      </c>
    </row>
    <row r="124" spans="1:8" s="11" customFormat="1" ht="30" x14ac:dyDescent="0.2">
      <c r="A124" s="12"/>
      <c r="B124" s="13">
        <f>+'[1]CHEQUE-TRANSF MAYO'!E123</f>
        <v>44711</v>
      </c>
      <c r="C124" s="14">
        <f>+'[1]CHEQUE-TRANSF MAYO'!D123</f>
        <v>0</v>
      </c>
      <c r="D124" s="15" t="str">
        <f>'[1]CHEQUE-TRANSF MAYO'!C123</f>
        <v xml:space="preserve">TRANSFERENCIA </v>
      </c>
      <c r="E124" s="14" t="str">
        <f>'[1]CHEQUE-TRANSF MAYO'!M123</f>
        <v>PAGO COMPLETIVO REMANENTE SOLICITUD NOMINA.</v>
      </c>
      <c r="F124" s="16">
        <f>'[1]CHEQUE-TRANSF MAYO'!F123</f>
        <v>2467206.62</v>
      </c>
      <c r="G124" s="17">
        <f>'[1]CHEQUE-TRANSF MAYO'!L123</f>
        <v>0</v>
      </c>
      <c r="H124" s="18">
        <f t="shared" si="1"/>
        <v>6887812.1000000117</v>
      </c>
    </row>
    <row r="125" spans="1:8" s="11" customFormat="1" ht="90" x14ac:dyDescent="0.2">
      <c r="A125" s="12"/>
      <c r="B125" s="13">
        <f>+'[1]CHEQUE-TRANSF MAYO'!E124</f>
        <v>44711</v>
      </c>
      <c r="C125" s="14" t="str">
        <f>+'[1]CHEQUE-TRANSF MAYO'!D124</f>
        <v>26059</v>
      </c>
      <c r="D125" s="15" t="str">
        <f>'[1]CHEQUE-TRANSF MAYO'!C124</f>
        <v>COMERCIAL BENZAN HERRERA, SRL.</v>
      </c>
      <c r="E125" s="14" t="str">
        <f>'[1]CHEQUE-TRANSF MAYO'!M124</f>
        <v xml:space="preserve">PAGO FACTURAS NO. B1500000330,332, Y 315, PAGO DE MATERIALES GASTABLS COMESTIBLE PARA USO EN LA COCINA DEÑ SERVICIO REGIONAL DE SALUD EL VALLE. </v>
      </c>
      <c r="F125" s="16">
        <f>'[1]CHEQUE-TRANSF MAYO'!F124</f>
        <v>0</v>
      </c>
      <c r="G125" s="17">
        <f>'[1]CHEQUE-TRANSF MAYO'!L124</f>
        <v>14609.81</v>
      </c>
      <c r="H125" s="18">
        <f t="shared" si="1"/>
        <v>6873202.2900000121</v>
      </c>
    </row>
    <row r="126" spans="1:8" s="11" customFormat="1" ht="90" x14ac:dyDescent="0.2">
      <c r="A126" s="12"/>
      <c r="B126" s="13">
        <f>+'[1]CHEQUE-TRANSF MAYO'!E125</f>
        <v>44711</v>
      </c>
      <c r="C126" s="14" t="str">
        <f>+'[1]CHEQUE-TRANSF MAYO'!D125</f>
        <v>26060</v>
      </c>
      <c r="D126" s="15" t="str">
        <f>'[1]CHEQUE-TRANSF MAYO'!C125</f>
        <v>BENZAN AUTO IMPORT</v>
      </c>
      <c r="E126" s="14" t="str">
        <f>'[1]CHEQUE-TRANSF MAYO'!M125</f>
        <v>PAGO FACTURAS B1500001697,1685,1679,1654,1649,1623,1594,1595,1555,1698, COMPRA DE REPUESTOS PARA USO EN LOS VEHICULOS DEL SERVICIO REGIONAL DE SALUD EL VALLE.</v>
      </c>
      <c r="F126" s="16">
        <f>'[1]CHEQUE-TRANSF MAYO'!F125</f>
        <v>0</v>
      </c>
      <c r="G126" s="17">
        <f>'[1]CHEQUE-TRANSF MAYO'!L125</f>
        <v>104636.09999999999</v>
      </c>
      <c r="H126" s="18">
        <f t="shared" si="1"/>
        <v>6768566.1900000125</v>
      </c>
    </row>
    <row r="127" spans="1:8" s="11" customFormat="1" ht="60" x14ac:dyDescent="0.2">
      <c r="A127" s="12"/>
      <c r="B127" s="13">
        <f>+'[1]CHEQUE-TRANSF MAYO'!E126</f>
        <v>44711</v>
      </c>
      <c r="C127" s="14" t="str">
        <f>+'[1]CHEQUE-TRANSF MAYO'!D126</f>
        <v>26799461756</v>
      </c>
      <c r="D127" s="15" t="str">
        <f>'[1]CHEQUE-TRANSF MAYO'!C126</f>
        <v>CLARO</v>
      </c>
      <c r="E127" s="14" t="str">
        <f>'[1]CHEQUE-TRANSF MAYO'!M126</f>
        <v>PAGO SERVICIO TELEFONICO OFICINA REGIONAL, RECURSOS HUMANOS, CENTRO DE DIAGNOSTICO LAS MATAS , Y CENTRAL TELEFONICA.</v>
      </c>
      <c r="F127" s="16">
        <f>'[1]CHEQUE-TRANSF MAYO'!F126</f>
        <v>0</v>
      </c>
      <c r="G127" s="17">
        <f>'[1]CHEQUE-TRANSF MAYO'!L126</f>
        <v>38078.01</v>
      </c>
      <c r="H127" s="18">
        <f t="shared" si="1"/>
        <v>6730488.1800000127</v>
      </c>
    </row>
    <row r="128" spans="1:8" s="11" customFormat="1" ht="30" x14ac:dyDescent="0.2">
      <c r="A128" s="12"/>
      <c r="B128" s="13">
        <f>+'[1]CHEQUE-TRANSF MAYO'!E127</f>
        <v>44711</v>
      </c>
      <c r="C128" s="14" t="str">
        <f>+'[1]CHEQUE-TRANSF MAYO'!D127</f>
        <v>26799488020</v>
      </c>
      <c r="D128" s="15" t="str">
        <f>'[1]CHEQUE-TRANSF MAYO'!C127</f>
        <v>CLARO</v>
      </c>
      <c r="E128" s="14" t="str">
        <f>'[1]CHEQUE-TRANSF MAYO'!M127</f>
        <v>PAGO SERVICIO DE INTERNET LA BOMBITA AZUA.</v>
      </c>
      <c r="F128" s="16">
        <f>'[1]CHEQUE-TRANSF MAYO'!F127</f>
        <v>0</v>
      </c>
      <c r="G128" s="17">
        <f>'[1]CHEQUE-TRANSF MAYO'!L127</f>
        <v>2612.52</v>
      </c>
      <c r="H128" s="18">
        <f t="shared" si="1"/>
        <v>6727875.6600000132</v>
      </c>
    </row>
    <row r="129" spans="1:8" s="11" customFormat="1" ht="30" x14ac:dyDescent="0.2">
      <c r="A129" s="12"/>
      <c r="B129" s="13">
        <f>+'[1]CHEQUE-TRANSF MAYO'!E128</f>
        <v>44711</v>
      </c>
      <c r="C129" s="14" t="str">
        <f>+'[1]CHEQUE-TRANSF MAYO'!D128</f>
        <v>26799510985</v>
      </c>
      <c r="D129" s="15" t="str">
        <f>'[1]CHEQUE-TRANSF MAYO'!C128</f>
        <v>CLARO</v>
      </c>
      <c r="E129" s="14" t="str">
        <f>'[1]CHEQUE-TRANSF MAYO'!M128</f>
        <v>PAGO SERVICIO DE INTERNET OFICINA REGIONAL SALUD EL VALLE.</v>
      </c>
      <c r="F129" s="16">
        <f>'[1]CHEQUE-TRANSF MAYO'!F128</f>
        <v>0</v>
      </c>
      <c r="G129" s="17">
        <f>'[1]CHEQUE-TRANSF MAYO'!L128</f>
        <v>5115.6000000000004</v>
      </c>
      <c r="H129" s="18">
        <f t="shared" si="1"/>
        <v>6722760.0600000136</v>
      </c>
    </row>
    <row r="130" spans="1:8" s="11" customFormat="1" ht="30" x14ac:dyDescent="0.2">
      <c r="A130" s="12"/>
      <c r="B130" s="13">
        <f>+'[1]CHEQUE-TRANSF MAYO'!E129</f>
        <v>44711</v>
      </c>
      <c r="C130" s="14" t="str">
        <f>+'[1]CHEQUE-TRANSF MAYO'!D129</f>
        <v>26799535487</v>
      </c>
      <c r="D130" s="15" t="str">
        <f>'[1]CHEQUE-TRANSF MAYO'!C129</f>
        <v>CLARO</v>
      </c>
      <c r="E130" s="14" t="str">
        <f>'[1]CHEQUE-TRANSF MAYO'!M129</f>
        <v>PAGO SERVICIO TELEFONICO CENTRO DE DIAGNOSTICO.</v>
      </c>
      <c r="F130" s="16">
        <f>'[1]CHEQUE-TRANSF MAYO'!F129</f>
        <v>0</v>
      </c>
      <c r="G130" s="17">
        <f>'[1]CHEQUE-TRANSF MAYO'!L129</f>
        <v>5972.2</v>
      </c>
      <c r="H130" s="18">
        <f t="shared" si="1"/>
        <v>6716787.8600000134</v>
      </c>
    </row>
    <row r="131" spans="1:8" s="11" customFormat="1" ht="45" x14ac:dyDescent="0.2">
      <c r="A131" s="12"/>
      <c r="B131" s="13">
        <f>+'[1]CHEQUE-TRANSF MAYO'!E130</f>
        <v>44711</v>
      </c>
      <c r="C131" s="14" t="str">
        <f>+'[1]CHEQUE-TRANSF MAYO'!D130</f>
        <v>26799570703</v>
      </c>
      <c r="D131" s="15" t="str">
        <f>'[1]CHEQUE-TRANSF MAYO'!C130</f>
        <v>CLARO</v>
      </c>
      <c r="E131" s="14" t="str">
        <f>'[1]CHEQUE-TRANSF MAYO'!M130</f>
        <v xml:space="preserve">PAGO SERVICIO TELEFONICO ALMACEN DE MEDICAMENTOS Y GERENCIA DE AREA II </v>
      </c>
      <c r="F131" s="16">
        <f>'[1]CHEQUE-TRANSF MAYO'!F130</f>
        <v>0</v>
      </c>
      <c r="G131" s="17">
        <f>'[1]CHEQUE-TRANSF MAYO'!L130</f>
        <v>4602</v>
      </c>
      <c r="H131" s="18">
        <f t="shared" si="1"/>
        <v>6712185.8600000134</v>
      </c>
    </row>
    <row r="132" spans="1:8" s="11" customFormat="1" ht="30" x14ac:dyDescent="0.2">
      <c r="A132" s="12"/>
      <c r="B132" s="13">
        <f>+'[1]CHEQUE-TRANSF MAYO'!E131</f>
        <v>44711</v>
      </c>
      <c r="C132" s="14" t="str">
        <f>+'[1]CHEQUE-TRANSF MAYO'!D131</f>
        <v>26799660768</v>
      </c>
      <c r="D132" s="15" t="str">
        <f>'[1]CHEQUE-TRANSF MAYO'!C131</f>
        <v>CLARO</v>
      </c>
      <c r="E132" s="14" t="str">
        <f>'[1]CHEQUE-TRANSF MAYO'!M131</f>
        <v xml:space="preserve">PAGO SERVICIO TELEFONICO  GERENCIA DE AREA I </v>
      </c>
      <c r="F132" s="16">
        <f>'[1]CHEQUE-TRANSF MAYO'!F131</f>
        <v>0</v>
      </c>
      <c r="G132" s="17">
        <f>'[1]CHEQUE-TRANSF MAYO'!L131</f>
        <v>5299.1</v>
      </c>
      <c r="H132" s="18">
        <f t="shared" si="1"/>
        <v>6706886.7600000137</v>
      </c>
    </row>
    <row r="133" spans="1:8" s="11" customFormat="1" ht="30" x14ac:dyDescent="0.2">
      <c r="A133" s="12"/>
      <c r="B133" s="13">
        <f>+'[1]CHEQUE-TRANSF MAYO'!E132</f>
        <v>44711</v>
      </c>
      <c r="C133" s="14" t="str">
        <f>+'[1]CHEQUE-TRANSF MAYO'!D132</f>
        <v>26799821809</v>
      </c>
      <c r="D133" s="15" t="str">
        <f>'[1]CHEQUE-TRANSF MAYO'!C132</f>
        <v>CLARO</v>
      </c>
      <c r="E133" s="14" t="str">
        <f>'[1]CHEQUE-TRANSF MAYO'!M132</f>
        <v>PAGO SERVICIO DE INTERNET  ROTER INALAMBRICO EL CERCADO.</v>
      </c>
      <c r="F133" s="16">
        <f>'[1]CHEQUE-TRANSF MAYO'!F132</f>
        <v>0</v>
      </c>
      <c r="G133" s="17">
        <f>'[1]CHEQUE-TRANSF MAYO'!L132</f>
        <v>2605.34</v>
      </c>
      <c r="H133" s="18">
        <f t="shared" si="1"/>
        <v>6704281.4200000139</v>
      </c>
    </row>
    <row r="134" spans="1:8" s="11" customFormat="1" ht="30" x14ac:dyDescent="0.2">
      <c r="A134" s="12"/>
      <c r="B134" s="13">
        <f>+'[1]CHEQUE-TRANSF MAYO'!E133</f>
        <v>44711</v>
      </c>
      <c r="C134" s="14" t="str">
        <f>+'[1]CHEQUE-TRANSF MAYO'!D133</f>
        <v>268022500514</v>
      </c>
      <c r="D134" s="15" t="str">
        <f>'[1]CHEQUE-TRANSF MAYO'!C133</f>
        <v>CLARO</v>
      </c>
      <c r="E134" s="14" t="str">
        <f>'[1]CHEQUE-TRANSF MAYO'!M133</f>
        <v>PAGO SERVICIO DE INTERNET  ANALISTA DE CALIDAD</v>
      </c>
      <c r="F134" s="16">
        <f>'[1]CHEQUE-TRANSF MAYO'!F133</f>
        <v>0</v>
      </c>
      <c r="G134" s="17">
        <f>'[1]CHEQUE-TRANSF MAYO'!L133</f>
        <v>1293.8</v>
      </c>
      <c r="H134" s="18">
        <f t="shared" si="1"/>
        <v>6702987.6200000141</v>
      </c>
    </row>
    <row r="135" spans="1:8" s="11" customFormat="1" ht="30" x14ac:dyDescent="0.2">
      <c r="A135" s="12"/>
      <c r="B135" s="13">
        <f>+'[1]CHEQUE-TRANSF MAYO'!E134</f>
        <v>44711</v>
      </c>
      <c r="C135" s="14" t="str">
        <f>+'[1]CHEQUE-TRANSF MAYO'!D134</f>
        <v>26799946980</v>
      </c>
      <c r="D135" s="15" t="str">
        <f>'[1]CHEQUE-TRANSF MAYO'!C134</f>
        <v>CLARO</v>
      </c>
      <c r="E135" s="14" t="str">
        <f>'[1]CHEQUE-TRANSF MAYO'!M134</f>
        <v>PAGO SERVICIO DE INTERNET VARIOS ROTER INALAMBRICO, VER ANEXO.</v>
      </c>
      <c r="F135" s="16">
        <f>'[1]CHEQUE-TRANSF MAYO'!F134</f>
        <v>0</v>
      </c>
      <c r="G135" s="17">
        <f>'[1]CHEQUE-TRANSF MAYO'!L134</f>
        <v>11724.02</v>
      </c>
      <c r="H135" s="18">
        <f t="shared" si="1"/>
        <v>6691263.6000000145</v>
      </c>
    </row>
    <row r="136" spans="1:8" s="11" customFormat="1" ht="30" x14ac:dyDescent="0.2">
      <c r="A136" s="12"/>
      <c r="B136" s="13">
        <f>+'[1]CHEQUE-TRANSF MAYO'!E135</f>
        <v>44711</v>
      </c>
      <c r="C136" s="14" t="str">
        <f>+'[1]CHEQUE-TRANSF MAYO'!D135</f>
        <v>26799988758</v>
      </c>
      <c r="D136" s="15" t="str">
        <f>'[1]CHEQUE-TRANSF MAYO'!C135</f>
        <v>CLARO</v>
      </c>
      <c r="E136" s="14" t="str">
        <f>'[1]CHEQUE-TRANSF MAYO'!M135</f>
        <v>PAGO SERVICIO TELEFONICO  CENTRO DIAGNOSTICO AZUA</v>
      </c>
      <c r="F136" s="16">
        <f>'[1]CHEQUE-TRANSF MAYO'!F135</f>
        <v>0</v>
      </c>
      <c r="G136" s="17">
        <f>'[1]CHEQUE-TRANSF MAYO'!L135</f>
        <v>8126.08</v>
      </c>
      <c r="H136" s="18">
        <f t="shared" si="1"/>
        <v>6683137.5200000145</v>
      </c>
    </row>
    <row r="137" spans="1:8" s="11" customFormat="1" ht="30" x14ac:dyDescent="0.2">
      <c r="A137" s="12"/>
      <c r="B137" s="13">
        <f>+'[1]CHEQUE-TRANSF MAYO'!E136</f>
        <v>44711</v>
      </c>
      <c r="C137" s="14" t="str">
        <f>+'[1]CHEQUE-TRANSF MAYO'!D136</f>
        <v>26803643567</v>
      </c>
      <c r="D137" s="15" t="str">
        <f>'[1]CHEQUE-TRANSF MAYO'!C136</f>
        <v>CLARO</v>
      </c>
      <c r="E137" s="14" t="str">
        <f>'[1]CHEQUE-TRANSF MAYO'!M136</f>
        <v>PAGO SERVICIO TELEFONICO GERENCIA DE AREA ELIAS PIÑA.</v>
      </c>
      <c r="F137" s="16">
        <f>'[1]CHEQUE-TRANSF MAYO'!F136</f>
        <v>0</v>
      </c>
      <c r="G137" s="17">
        <f>'[1]CHEQUE-TRANSF MAYO'!L136</f>
        <v>8819.16</v>
      </c>
      <c r="H137" s="18">
        <f t="shared" ref="H137:H154" si="2">+H136+F137-G137</f>
        <v>6674318.3600000143</v>
      </c>
    </row>
    <row r="138" spans="1:8" s="11" customFormat="1" ht="30" x14ac:dyDescent="0.2">
      <c r="A138" s="12"/>
      <c r="B138" s="13">
        <f>+'[1]CHEQUE-TRANSF MAYO'!E137</f>
        <v>44711</v>
      </c>
      <c r="C138" s="14" t="str">
        <f>+'[1]CHEQUE-TRANSF MAYO'!D137</f>
        <v>26800111033</v>
      </c>
      <c r="D138" s="15" t="str">
        <f>'[1]CHEQUE-TRANSF MAYO'!C137</f>
        <v>CLARO</v>
      </c>
      <c r="E138" s="14" t="str">
        <f>'[1]CHEQUE-TRANSF MAYO'!M137</f>
        <v>PAGO SERVICIO DE FLOTA DE LA OFICINA REGIONAL.</v>
      </c>
      <c r="F138" s="16">
        <f>'[1]CHEQUE-TRANSF MAYO'!F137</f>
        <v>0</v>
      </c>
      <c r="G138" s="17">
        <f>'[1]CHEQUE-TRANSF MAYO'!L137</f>
        <v>107010.07</v>
      </c>
      <c r="H138" s="18">
        <f t="shared" si="2"/>
        <v>6567308.290000014</v>
      </c>
    </row>
    <row r="139" spans="1:8" s="11" customFormat="1" ht="30" x14ac:dyDescent="0.2">
      <c r="A139" s="12"/>
      <c r="B139" s="13">
        <f>+'[1]CHEQUE-TRANSF MAYO'!E138</f>
        <v>44711</v>
      </c>
      <c r="C139" s="14" t="str">
        <f>+'[1]CHEQUE-TRANSF MAYO'!D138</f>
        <v>170778441</v>
      </c>
      <c r="D139" s="15" t="str">
        <f>'[1]CHEQUE-TRANSF MAYO'!C138</f>
        <v>EDESUR</v>
      </c>
      <c r="E139" s="14" t="str">
        <f>'[1]CHEQUE-TRANSF MAYO'!M138</f>
        <v>PAGO SERVICIO DE ENERGIA ELECTRICA GERENCIA DE AREA II</v>
      </c>
      <c r="F139" s="16">
        <f>'[1]CHEQUE-TRANSF MAYO'!F138</f>
        <v>0</v>
      </c>
      <c r="G139" s="17">
        <f>'[1]CHEQUE-TRANSF MAYO'!L138</f>
        <v>4802.3599999999997</v>
      </c>
      <c r="H139" s="18">
        <f t="shared" si="2"/>
        <v>6562505.9300000137</v>
      </c>
    </row>
    <row r="140" spans="1:8" s="11" customFormat="1" ht="45" x14ac:dyDescent="0.2">
      <c r="A140" s="12"/>
      <c r="B140" s="13">
        <f>+'[1]CHEQUE-TRANSF MAYO'!E139</f>
        <v>44711</v>
      </c>
      <c r="C140" s="14" t="str">
        <f>+'[1]CHEQUE-TRANSF MAYO'!D139</f>
        <v>17077927</v>
      </c>
      <c r="D140" s="15" t="str">
        <f>'[1]CHEQUE-TRANSF MAYO'!C139</f>
        <v>EDESUR</v>
      </c>
      <c r="E140" s="14" t="str">
        <f>'[1]CHEQUE-TRANSF MAYO'!M139</f>
        <v>PAGO SERVICIO DE ENERGIA ELECTRICA ALMACEN DE MEDICAMENTOS SAN JUAN.</v>
      </c>
      <c r="F140" s="16">
        <f>'[1]CHEQUE-TRANSF MAYO'!F139</f>
        <v>0</v>
      </c>
      <c r="G140" s="17">
        <f>'[1]CHEQUE-TRANSF MAYO'!L139</f>
        <v>32552.52</v>
      </c>
      <c r="H140" s="18">
        <f t="shared" si="2"/>
        <v>6529953.4100000141</v>
      </c>
    </row>
    <row r="141" spans="1:8" s="11" customFormat="1" ht="30" x14ac:dyDescent="0.2">
      <c r="A141" s="12"/>
      <c r="B141" s="13">
        <f>+'[1]CHEQUE-TRANSF MAYO'!E140</f>
        <v>44711</v>
      </c>
      <c r="C141" s="14" t="str">
        <f>+'[1]CHEQUE-TRANSF MAYO'!D140</f>
        <v>17078011</v>
      </c>
      <c r="D141" s="15" t="str">
        <f>'[1]CHEQUE-TRANSF MAYO'!C140</f>
        <v>EDESUR</v>
      </c>
      <c r="E141" s="14" t="str">
        <f>'[1]CHEQUE-TRANSF MAYO'!M140</f>
        <v>PAGO SERVICIO DE ENERGIA ELECTRICA UNAP MIRADOR NORTE.</v>
      </c>
      <c r="F141" s="16">
        <f>'[1]CHEQUE-TRANSF MAYO'!F140</f>
        <v>0</v>
      </c>
      <c r="G141" s="17">
        <f>'[1]CHEQUE-TRANSF MAYO'!L140</f>
        <v>801.32</v>
      </c>
      <c r="H141" s="18">
        <f t="shared" si="2"/>
        <v>6529152.0900000138</v>
      </c>
    </row>
    <row r="142" spans="1:8" s="11" customFormat="1" ht="30" x14ac:dyDescent="0.2">
      <c r="A142" s="12"/>
      <c r="B142" s="13">
        <f>+'[1]CHEQUE-TRANSF MAYO'!E141</f>
        <v>44711</v>
      </c>
      <c r="C142" s="14" t="str">
        <f>+'[1]CHEQUE-TRANSF MAYO'!D141</f>
        <v>17078063</v>
      </c>
      <c r="D142" s="15" t="str">
        <f>'[1]CHEQUE-TRANSF MAYO'!C141</f>
        <v>EDESUR</v>
      </c>
      <c r="E142" s="14" t="str">
        <f>'[1]CHEQUE-TRANSF MAYO'!M141</f>
        <v>PAGO SERVICIO DE ENERGIA ELECTRICA UNAP LOS CARTONES..</v>
      </c>
      <c r="F142" s="16">
        <f>'[1]CHEQUE-TRANSF MAYO'!F141</f>
        <v>0</v>
      </c>
      <c r="G142" s="17">
        <f>'[1]CHEQUE-TRANSF MAYO'!L141</f>
        <v>338.55</v>
      </c>
      <c r="H142" s="18">
        <f t="shared" si="2"/>
        <v>6528813.540000014</v>
      </c>
    </row>
    <row r="143" spans="1:8" s="11" customFormat="1" ht="30" x14ac:dyDescent="0.2">
      <c r="A143" s="12"/>
      <c r="B143" s="13">
        <f>+'[1]CHEQUE-TRANSF MAYO'!E142</f>
        <v>44711</v>
      </c>
      <c r="C143" s="14" t="str">
        <f>+'[1]CHEQUE-TRANSF MAYO'!D142</f>
        <v>17078162</v>
      </c>
      <c r="D143" s="15" t="str">
        <f>'[1]CHEQUE-TRANSF MAYO'!C142</f>
        <v>EDESUR</v>
      </c>
      <c r="E143" s="14" t="str">
        <f>'[1]CHEQUE-TRANSF MAYO'!M142</f>
        <v>PAGO SERVICIO DE ENERGIA ELECTRICA UNAP VILLA OCOA.</v>
      </c>
      <c r="F143" s="16">
        <f>'[1]CHEQUE-TRANSF MAYO'!F142</f>
        <v>0</v>
      </c>
      <c r="G143" s="17">
        <f>'[1]CHEQUE-TRANSF MAYO'!L142</f>
        <v>1570.52</v>
      </c>
      <c r="H143" s="18">
        <f t="shared" si="2"/>
        <v>6527243.0200000145</v>
      </c>
    </row>
    <row r="144" spans="1:8" s="11" customFormat="1" ht="30" x14ac:dyDescent="0.2">
      <c r="A144" s="12"/>
      <c r="B144" s="13">
        <f>+'[1]CHEQUE-TRANSF MAYO'!E143</f>
        <v>44711</v>
      </c>
      <c r="C144" s="14" t="str">
        <f>+'[1]CHEQUE-TRANSF MAYO'!D143</f>
        <v>17078241</v>
      </c>
      <c r="D144" s="15" t="str">
        <f>'[1]CHEQUE-TRANSF MAYO'!C143</f>
        <v>EDESUR</v>
      </c>
      <c r="E144" s="14" t="str">
        <f>'[1]CHEQUE-TRANSF MAYO'!M143</f>
        <v>PAGO SERVICIO DE ENERGIA ELECTRICA UNAP LA CUCHILLA.</v>
      </c>
      <c r="F144" s="16">
        <f>'[1]CHEQUE-TRANSF MAYO'!F143</f>
        <v>0</v>
      </c>
      <c r="G144" s="17">
        <f>'[1]CHEQUE-TRANSF MAYO'!L143</f>
        <v>830.39</v>
      </c>
      <c r="H144" s="18">
        <f t="shared" si="2"/>
        <v>6526412.6300000148</v>
      </c>
    </row>
    <row r="145" spans="1:8" s="11" customFormat="1" ht="30" x14ac:dyDescent="0.2">
      <c r="A145" s="12"/>
      <c r="B145" s="13">
        <f>+'[1]CHEQUE-TRANSF MAYO'!E144</f>
        <v>44711</v>
      </c>
      <c r="C145" s="14" t="str">
        <f>+'[1]CHEQUE-TRANSF MAYO'!D144</f>
        <v>17078369</v>
      </c>
      <c r="D145" s="15" t="str">
        <f>'[1]CHEQUE-TRANSF MAYO'!C144</f>
        <v>EDESUR</v>
      </c>
      <c r="E145" s="14" t="str">
        <f>'[1]CHEQUE-TRANSF MAYO'!M144</f>
        <v>PAGO SERVICIO DE ENERGIA ELECTRICA UNAP SANTA ANA.</v>
      </c>
      <c r="F145" s="16">
        <f>'[1]CHEQUE-TRANSF MAYO'!F144</f>
        <v>0</v>
      </c>
      <c r="G145" s="17">
        <f>'[1]CHEQUE-TRANSF MAYO'!L144</f>
        <v>775.46</v>
      </c>
      <c r="H145" s="18">
        <f t="shared" si="2"/>
        <v>6525637.1700000148</v>
      </c>
    </row>
    <row r="146" spans="1:8" s="11" customFormat="1" ht="45" x14ac:dyDescent="0.2">
      <c r="A146" s="12"/>
      <c r="B146" s="13">
        <f>+'[1]CHEQUE-TRANSF MAYO'!E145</f>
        <v>44711</v>
      </c>
      <c r="C146" s="14" t="str">
        <f>+'[1]CHEQUE-TRANSF MAYO'!D145</f>
        <v>17078473</v>
      </c>
      <c r="D146" s="15" t="str">
        <f>'[1]CHEQUE-TRANSF MAYO'!C145</f>
        <v>EDESUR</v>
      </c>
      <c r="E146" s="14" t="str">
        <f>'[1]CHEQUE-TRANSF MAYO'!M145</f>
        <v>PAGO SERVICIO DE ENERGIA ELECTRICA UNAP LAS YAYAS VIAJAMA.</v>
      </c>
      <c r="F146" s="16">
        <f>'[1]CHEQUE-TRANSF MAYO'!F145</f>
        <v>0</v>
      </c>
      <c r="G146" s="17">
        <f>'[1]CHEQUE-TRANSF MAYO'!L145</f>
        <v>78.400000000000006</v>
      </c>
      <c r="H146" s="18">
        <f t="shared" si="2"/>
        <v>6525558.7700000145</v>
      </c>
    </row>
    <row r="147" spans="1:8" s="11" customFormat="1" ht="30" x14ac:dyDescent="0.2">
      <c r="A147" s="12"/>
      <c r="B147" s="13">
        <f>+'[1]CHEQUE-TRANSF MAYO'!E146</f>
        <v>44711</v>
      </c>
      <c r="C147" s="14" t="str">
        <f>+'[1]CHEQUE-TRANSF MAYO'!D146</f>
        <v>17078538</v>
      </c>
      <c r="D147" s="15" t="str">
        <f>'[1]CHEQUE-TRANSF MAYO'!C146</f>
        <v>EDESUR</v>
      </c>
      <c r="E147" s="14" t="str">
        <f>'[1]CHEQUE-TRANSF MAYO'!M146</f>
        <v>PAGO SERVICIO DE ENERGIA ELECTRICA UNAP LOS PARCELEROS.</v>
      </c>
      <c r="F147" s="16">
        <f>'[1]CHEQUE-TRANSF MAYO'!F146</f>
        <v>0</v>
      </c>
      <c r="G147" s="17">
        <f>'[1]CHEQUE-TRANSF MAYO'!L146</f>
        <v>1103.02</v>
      </c>
      <c r="H147" s="18">
        <f t="shared" si="2"/>
        <v>6524455.7500000149</v>
      </c>
    </row>
    <row r="148" spans="1:8" s="11" customFormat="1" ht="30" x14ac:dyDescent="0.2">
      <c r="A148" s="12"/>
      <c r="B148" s="13">
        <f>+'[1]CHEQUE-TRANSF MAYO'!E147</f>
        <v>44711</v>
      </c>
      <c r="C148" s="14" t="str">
        <f>+'[1]CHEQUE-TRANSF MAYO'!D147</f>
        <v>17078638</v>
      </c>
      <c r="D148" s="15" t="str">
        <f>'[1]CHEQUE-TRANSF MAYO'!C147</f>
        <v>EDESUR</v>
      </c>
      <c r="E148" s="14" t="str">
        <f>'[1]CHEQUE-TRANSF MAYO'!M147</f>
        <v>PAGO SERVICIO DE ENERGIA ELECTRICA UNAP EL JOVITO.</v>
      </c>
      <c r="F148" s="16">
        <f>'[1]CHEQUE-TRANSF MAYO'!F147</f>
        <v>0</v>
      </c>
      <c r="G148" s="17">
        <f>'[1]CHEQUE-TRANSF MAYO'!L147</f>
        <v>217.55</v>
      </c>
      <c r="H148" s="18">
        <f t="shared" si="2"/>
        <v>6524238.2000000151</v>
      </c>
    </row>
    <row r="149" spans="1:8" s="11" customFormat="1" ht="45" x14ac:dyDescent="0.2">
      <c r="A149" s="12"/>
      <c r="B149" s="13">
        <f>+'[1]CHEQUE-TRANSF MAYO'!E148</f>
        <v>44711</v>
      </c>
      <c r="C149" s="14" t="str">
        <f>+'[1]CHEQUE-TRANSF MAYO'!D148</f>
        <v>17087472</v>
      </c>
      <c r="D149" s="15" t="str">
        <f>'[1]CHEQUE-TRANSF MAYO'!C148</f>
        <v>EDESUR</v>
      </c>
      <c r="E149" s="14" t="str">
        <f>'[1]CHEQUE-TRANSF MAYO'!M148</f>
        <v>PAGO SERVICIO DE ENERGIA ELECTRICA GERENCIA  DE AREA III ELIAS PIÑA.</v>
      </c>
      <c r="F149" s="16">
        <f>'[1]CHEQUE-TRANSF MAYO'!F148</f>
        <v>0</v>
      </c>
      <c r="G149" s="17">
        <f>'[1]CHEQUE-TRANSF MAYO'!L148</f>
        <v>752.29</v>
      </c>
      <c r="H149" s="18">
        <f t="shared" si="2"/>
        <v>6523485.9100000151</v>
      </c>
    </row>
    <row r="150" spans="1:8" s="11" customFormat="1" ht="75" x14ac:dyDescent="0.2">
      <c r="A150" s="12"/>
      <c r="B150" s="13">
        <f>+'[1]CHEQUE-TRANSF MAYO'!E149</f>
        <v>44711</v>
      </c>
      <c r="C150" s="14" t="str">
        <f>+'[1]CHEQUE-TRANSF MAYO'!D149</f>
        <v>26061</v>
      </c>
      <c r="D150" s="15" t="str">
        <f>'[1]CHEQUE-TRANSF MAYO'!C149</f>
        <v xml:space="preserve">PRIMA FERRETERIA </v>
      </c>
      <c r="E150" s="14" t="str">
        <f>'[1]CHEQUE-TRANSF MAYO'!M149</f>
        <v>PAGO FACTURAS VARIAS , PARA COMPRA DE MATERIALES FERRETEROS PARA LA REPARACION DE LA UNIDADES DE ATENCION PRIMARIA.</v>
      </c>
      <c r="F150" s="16">
        <f>'[1]CHEQUE-TRANSF MAYO'!F149</f>
        <v>0</v>
      </c>
      <c r="G150" s="17">
        <f>'[1]CHEQUE-TRANSF MAYO'!L149</f>
        <v>334845.73</v>
      </c>
      <c r="H150" s="18">
        <f t="shared" si="2"/>
        <v>6188640.1800000146</v>
      </c>
    </row>
    <row r="151" spans="1:8" s="11" customFormat="1" ht="90" x14ac:dyDescent="0.2">
      <c r="A151" s="12"/>
      <c r="B151" s="13">
        <f>+'[1]CHEQUE-TRANSF MAYO'!E150</f>
        <v>44712</v>
      </c>
      <c r="C151" s="14" t="str">
        <f>+'[1]CHEQUE-TRANSF MAYO'!D150</f>
        <v>26816328573</v>
      </c>
      <c r="D151" s="15" t="str">
        <f>'[1]CHEQUE-TRANSF MAYO'!C150</f>
        <v>EMPRESAS MILTIN, SRL.</v>
      </c>
      <c r="E151" s="14" t="str">
        <f>'[1]CHEQUE-TRANSF MAYO'!M150</f>
        <v>PAGO FACTURAS NO. B1500006318, 6078,6000, Y 5885, GAS PARA LAS NEVRAS DE BIOLOGICOS PARA MANTERNER LA CADENA DE FRIO Y USO DOMESTICO EN LOS CPN DE LA GERENCIA DE AREA 02,</v>
      </c>
      <c r="F151" s="16">
        <f>'[1]CHEQUE-TRANSF MAYO'!F150</f>
        <v>0</v>
      </c>
      <c r="G151" s="17">
        <f>'[1]CHEQUE-TRANSF MAYO'!L150</f>
        <v>365049.11</v>
      </c>
      <c r="H151" s="18">
        <f t="shared" si="2"/>
        <v>5823591.0700000143</v>
      </c>
    </row>
    <row r="152" spans="1:8" s="11" customFormat="1" ht="75" x14ac:dyDescent="0.2">
      <c r="A152" s="12"/>
      <c r="B152" s="13">
        <f>+'[1]CHEQUE-TRANSF MAYO'!E151</f>
        <v>44712</v>
      </c>
      <c r="C152" s="14" t="str">
        <f>+'[1]CHEQUE-TRANSF MAYO'!D151</f>
        <v>26817251833</v>
      </c>
      <c r="D152" s="15" t="str">
        <f>'[1]CHEQUE-TRANSF MAYO'!C151</f>
        <v>SSP SERVISALUD PREMIUM SRL</v>
      </c>
      <c r="E152" s="14" t="str">
        <f>'[1]CHEQUE-TRANSF MAYO'!M151</f>
        <v>PAGO FACTURA N.O B1500001024,DE COMPRA MEDICAMNENTOS(DIFENDRAMINA ) PARA CUBRIR DEMANDA DE SEMANA SANTA.</v>
      </c>
      <c r="F152" s="16">
        <f>'[1]CHEQUE-TRANSF MAYO'!F151</f>
        <v>0</v>
      </c>
      <c r="G152" s="17">
        <f>'[1]CHEQUE-TRANSF MAYO'!L151</f>
        <v>14492.25</v>
      </c>
      <c r="H152" s="18">
        <f t="shared" si="2"/>
        <v>5809098.8200000143</v>
      </c>
    </row>
    <row r="153" spans="1:8" s="11" customFormat="1" ht="45" x14ac:dyDescent="0.2">
      <c r="A153" s="12"/>
      <c r="B153" s="13">
        <f>+'[1]CHEQUE-TRANSF MAYO'!E152</f>
        <v>44712</v>
      </c>
      <c r="C153" s="14">
        <f>+'[1]CHEQUE-TRANSF MAYO'!D152</f>
        <v>0</v>
      </c>
      <c r="D153" s="15" t="str">
        <f>'[1]CHEQUE-TRANSF MAYO'!C152</f>
        <v>REINTEGRO DE CHEQUE</v>
      </c>
      <c r="E153" s="14" t="str">
        <f>'[1]CHEQUE-TRANSF MAYO'!M152</f>
        <v>REINTEGRO DE CHEQUES NO. 23540 Y 24370, QUE FUERON DEVUELTO POR EL BANCO.</v>
      </c>
      <c r="F153" s="16">
        <f>'[1]CHEQUE-TRANSF MAYO'!F152</f>
        <v>36065.589999999997</v>
      </c>
      <c r="G153" s="17">
        <f>'[1]CHEQUE-TRANSF MAYO'!L152</f>
        <v>0</v>
      </c>
      <c r="H153" s="18">
        <f t="shared" si="2"/>
        <v>5845164.4100000141</v>
      </c>
    </row>
    <row r="154" spans="1:8" s="11" customFormat="1" ht="30" x14ac:dyDescent="0.2">
      <c r="A154" s="12"/>
      <c r="B154" s="13">
        <f>+'[1]CHEQUE-TRANSF MAYO'!E153</f>
        <v>44712</v>
      </c>
      <c r="C154" s="14">
        <f>+'[1]CHEQUE-TRANSF MAYO'!D153</f>
        <v>0</v>
      </c>
      <c r="D154" s="15" t="str">
        <f>'[1]CHEQUE-TRANSF MAYO'!C153</f>
        <v>CARGO BANCARIO</v>
      </c>
      <c r="E154" s="14" t="str">
        <f>'[1]CHEQUE-TRANSF MAYO'!M153</f>
        <v>COMISION BANCARIA DEL MES DE MAYO 2022</v>
      </c>
      <c r="F154" s="16">
        <f>'[1]CHEQUE-TRANSF MAYO'!F153</f>
        <v>0</v>
      </c>
      <c r="G154" s="17">
        <f>'[1]CHEQUE-TRANSF MAYO'!L153</f>
        <v>9312.7900000000009</v>
      </c>
      <c r="H154" s="18">
        <f t="shared" si="2"/>
        <v>5835851.6200000141</v>
      </c>
    </row>
    <row r="155" spans="1:8" ht="15.75" x14ac:dyDescent="0.25">
      <c r="B155" s="20"/>
      <c r="C155" s="20"/>
      <c r="D155" s="21"/>
      <c r="E155" s="22"/>
      <c r="F155" s="23">
        <f>SUM(F8:F154)+H7</f>
        <v>10206988.330000009</v>
      </c>
      <c r="G155" s="23">
        <f>SUM(G7:G154)</f>
        <v>4371136.71</v>
      </c>
      <c r="H155" s="24">
        <f>+F155-G155</f>
        <v>5835851.6200000094</v>
      </c>
    </row>
    <row r="156" spans="1:8" ht="12.75" x14ac:dyDescent="0.2">
      <c r="E156" s="27" t="s">
        <v>12</v>
      </c>
      <c r="F156" s="28">
        <f>+H7</f>
        <v>465788.12000000849</v>
      </c>
    </row>
    <row r="157" spans="1:8" ht="14.25" x14ac:dyDescent="0.25">
      <c r="B157" s="30" t="s">
        <v>13</v>
      </c>
      <c r="C157" s="30"/>
      <c r="D157" s="31"/>
      <c r="E157" s="32" t="s">
        <v>14</v>
      </c>
      <c r="F157" s="28">
        <f>SUM(F8:F154)</f>
        <v>9741200.2100000009</v>
      </c>
      <c r="G157" s="30" t="s">
        <v>15</v>
      </c>
      <c r="H157" s="30"/>
    </row>
    <row r="158" spans="1:8" ht="14.25" x14ac:dyDescent="0.25">
      <c r="B158" s="33" t="s">
        <v>16</v>
      </c>
      <c r="C158" s="33"/>
      <c r="D158" s="31"/>
      <c r="E158" s="32" t="s">
        <v>17</v>
      </c>
      <c r="F158" s="28">
        <f>+F157+F156-G155</f>
        <v>5835851.6200000094</v>
      </c>
      <c r="G158" s="33" t="s">
        <v>18</v>
      </c>
      <c r="H158" s="33"/>
    </row>
    <row r="159" spans="1:8" ht="14.25" x14ac:dyDescent="0.25">
      <c r="B159" s="34" t="s">
        <v>19</v>
      </c>
      <c r="C159" s="34"/>
      <c r="D159" s="35"/>
      <c r="G159" s="34" t="s">
        <v>20</v>
      </c>
      <c r="H159" s="34"/>
    </row>
    <row r="160" spans="1:8" ht="14.25" x14ac:dyDescent="0.25">
      <c r="C160" s="34" t="s">
        <v>19</v>
      </c>
      <c r="D160" s="34"/>
    </row>
  </sheetData>
  <mergeCells count="12">
    <mergeCell ref="B158:C158"/>
    <mergeCell ref="G158:H158"/>
    <mergeCell ref="B159:C159"/>
    <mergeCell ref="G159:H159"/>
    <mergeCell ref="C160:D160"/>
    <mergeCell ref="B1:H1"/>
    <mergeCell ref="B2:H2"/>
    <mergeCell ref="A3:H3"/>
    <mergeCell ref="B4:H4"/>
    <mergeCell ref="B5:H5"/>
    <mergeCell ref="B157:C157"/>
    <mergeCell ref="G157:H1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 Y EGRESO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Francina A. Nova</cp:lastModifiedBy>
  <dcterms:created xsi:type="dcterms:W3CDTF">2022-06-08T13:09:55Z</dcterms:created>
  <dcterms:modified xsi:type="dcterms:W3CDTF">2022-06-08T13:13:43Z</dcterms:modified>
</cp:coreProperties>
</file>