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PABLO\MATRIZ DE RECLUTAMIENTO\OAI 2023 - 2024\2025\"/>
    </mc:Choice>
  </mc:AlternateContent>
  <bookViews>
    <workbookView xWindow="0" yWindow="0" windowWidth="19200" windowHeight="11595"/>
  </bookViews>
  <sheets>
    <sheet name="Hoja1" sheetId="1" r:id="rId1"/>
  </sheets>
  <externalReferences>
    <externalReference r:id="rId2"/>
  </externalReferences>
  <definedNames>
    <definedName name="_xlnm._FilterDatabase" localSheetId="0" hidden="1">Hoja1!$A$7:$O$7</definedName>
    <definedName name="Meses">[1]Hoja2!$K$4:$K$15</definedName>
    <definedName name="Regiones">[1]Hoja2!$C$4:$C$12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2" i="1" l="1"/>
  <c r="M32" i="1" l="1"/>
  <c r="O32" i="1"/>
  <c r="A224" i="1" l="1"/>
  <c r="A223" i="1"/>
  <c r="A221" i="1"/>
  <c r="A220" i="1"/>
  <c r="A219" i="1"/>
  <c r="N165" i="1"/>
  <c r="O165" i="1" s="1"/>
  <c r="N166" i="1"/>
  <c r="O166" i="1" s="1"/>
  <c r="N167" i="1"/>
  <c r="O167" i="1" s="1"/>
  <c r="N168" i="1"/>
  <c r="O168" i="1" s="1"/>
  <c r="N169" i="1"/>
  <c r="O169" i="1" s="1"/>
  <c r="N170" i="1"/>
  <c r="O170" i="1" s="1"/>
  <c r="N171" i="1"/>
  <c r="O171" i="1" s="1"/>
  <c r="N172" i="1"/>
  <c r="O172" i="1" s="1"/>
  <c r="N173" i="1"/>
  <c r="O173" i="1" s="1"/>
  <c r="N174" i="1"/>
  <c r="O174" i="1" s="1"/>
  <c r="N175" i="1"/>
  <c r="O175" i="1" s="1"/>
  <c r="N176" i="1"/>
  <c r="O176" i="1" s="1"/>
  <c r="N177" i="1"/>
  <c r="O177" i="1" s="1"/>
  <c r="N178" i="1"/>
  <c r="O178" i="1" s="1"/>
  <c r="N179" i="1"/>
  <c r="O179" i="1" s="1"/>
  <c r="N207" i="1"/>
  <c r="O207" i="1" s="1"/>
  <c r="N208" i="1"/>
  <c r="O208" i="1" s="1"/>
  <c r="N209" i="1"/>
  <c r="O209" i="1" s="1"/>
  <c r="N201" i="1"/>
  <c r="O201" i="1" s="1"/>
  <c r="N202" i="1"/>
  <c r="O202" i="1" s="1"/>
  <c r="N203" i="1"/>
  <c r="O203" i="1" s="1"/>
  <c r="N204" i="1"/>
  <c r="O204" i="1" s="1"/>
  <c r="N205" i="1"/>
  <c r="O205" i="1" s="1"/>
  <c r="N206" i="1"/>
  <c r="O206" i="1" s="1"/>
  <c r="K200" i="1"/>
  <c r="M200" i="1"/>
  <c r="O199" i="1"/>
  <c r="M199" i="1"/>
  <c r="O198" i="1"/>
  <c r="M198" i="1"/>
  <c r="O197" i="1"/>
  <c r="M197" i="1"/>
  <c r="O196" i="1"/>
  <c r="M196" i="1"/>
  <c r="O195" i="1"/>
  <c r="M195" i="1"/>
  <c r="O194" i="1"/>
  <c r="M194" i="1"/>
  <c r="M192" i="1"/>
  <c r="K192" i="1"/>
  <c r="M191" i="1"/>
  <c r="K191" i="1"/>
  <c r="O190" i="1"/>
  <c r="M190" i="1"/>
  <c r="O189" i="1"/>
  <c r="M189" i="1"/>
  <c r="O188" i="1"/>
  <c r="M188" i="1"/>
  <c r="M187" i="1"/>
  <c r="K187" i="1"/>
  <c r="M186" i="1"/>
  <c r="K186" i="1"/>
  <c r="M185" i="1"/>
  <c r="K185" i="1"/>
  <c r="O184" i="1"/>
  <c r="M184" i="1"/>
  <c r="O183" i="1"/>
  <c r="M183" i="1"/>
  <c r="O182" i="1"/>
  <c r="M182" i="1"/>
  <c r="M181" i="1"/>
  <c r="K181" i="1"/>
  <c r="O180" i="1"/>
  <c r="M180" i="1"/>
  <c r="M164" i="1"/>
  <c r="K164" i="1"/>
  <c r="O163" i="1"/>
  <c r="M163" i="1"/>
  <c r="O162" i="1"/>
  <c r="M162" i="1"/>
  <c r="O161" i="1"/>
  <c r="M161" i="1"/>
  <c r="O160" i="1"/>
  <c r="M160" i="1"/>
  <c r="O159" i="1"/>
  <c r="M159" i="1"/>
  <c r="O158" i="1"/>
  <c r="M158" i="1"/>
  <c r="N157" i="1"/>
  <c r="O157" i="1" s="1"/>
  <c r="O156" i="1"/>
  <c r="M156" i="1"/>
  <c r="O155" i="1"/>
  <c r="M155" i="1"/>
  <c r="O154" i="1"/>
  <c r="M154" i="1"/>
  <c r="O153" i="1"/>
  <c r="M153" i="1"/>
  <c r="O152" i="1"/>
  <c r="M152" i="1"/>
  <c r="O151" i="1"/>
  <c r="M151" i="1"/>
  <c r="O150" i="1"/>
  <c r="M150" i="1"/>
  <c r="O149" i="1"/>
  <c r="M149" i="1"/>
  <c r="N148" i="1"/>
  <c r="O148" i="1" s="1"/>
  <c r="O147" i="1"/>
  <c r="M147" i="1"/>
  <c r="O146" i="1"/>
  <c r="M146" i="1"/>
  <c r="O145" i="1"/>
  <c r="M145" i="1"/>
  <c r="O144" i="1"/>
  <c r="M144" i="1"/>
  <c r="N143" i="1"/>
  <c r="O143" i="1" s="1"/>
  <c r="N142" i="1"/>
  <c r="O142" i="1" s="1"/>
  <c r="M141" i="1"/>
  <c r="N141" i="1" s="1"/>
  <c r="O141" i="1" s="1"/>
  <c r="M140" i="1"/>
  <c r="K140" i="1"/>
  <c r="N139" i="1"/>
  <c r="O139" i="1" s="1"/>
  <c r="O138" i="1"/>
  <c r="M138" i="1"/>
  <c r="O137" i="1"/>
  <c r="M137" i="1"/>
  <c r="O136" i="1"/>
  <c r="M136" i="1"/>
  <c r="O135" i="1"/>
  <c r="M135" i="1"/>
  <c r="O134" i="1"/>
  <c r="M134" i="1"/>
  <c r="O133" i="1"/>
  <c r="M133" i="1"/>
  <c r="O132" i="1"/>
  <c r="M132" i="1"/>
  <c r="O131" i="1"/>
  <c r="M131" i="1"/>
  <c r="O130" i="1"/>
  <c r="M130" i="1"/>
  <c r="O129" i="1"/>
  <c r="M129" i="1"/>
  <c r="O128" i="1"/>
  <c r="M128" i="1"/>
  <c r="O127" i="1"/>
  <c r="M127" i="1"/>
  <c r="O126" i="1"/>
  <c r="M126" i="1"/>
  <c r="O125" i="1"/>
  <c r="M125" i="1"/>
  <c r="O124" i="1"/>
  <c r="M124" i="1"/>
  <c r="M123" i="1"/>
  <c r="K123" i="1"/>
  <c r="N122" i="1"/>
  <c r="O122" i="1" s="1"/>
  <c r="N121" i="1"/>
  <c r="O121" i="1" s="1"/>
  <c r="N120" i="1"/>
  <c r="O120" i="1" s="1"/>
  <c r="O119" i="1"/>
  <c r="M119" i="1"/>
  <c r="O118" i="1"/>
  <c r="M118" i="1"/>
  <c r="O117" i="1"/>
  <c r="M117" i="1"/>
  <c r="M116" i="1"/>
  <c r="O115" i="1"/>
  <c r="M114" i="1"/>
  <c r="K114" i="1"/>
  <c r="N113" i="1"/>
  <c r="O113" i="1" s="1"/>
  <c r="M112" i="1"/>
  <c r="K112" i="1"/>
  <c r="M111" i="1"/>
  <c r="K111" i="1"/>
  <c r="M110" i="1"/>
  <c r="K110" i="1"/>
  <c r="M109" i="1"/>
  <c r="K109" i="1"/>
  <c r="N108" i="1"/>
  <c r="O108" i="1" s="1"/>
  <c r="O107" i="1"/>
  <c r="M107" i="1"/>
  <c r="N106" i="1"/>
  <c r="O106" i="1" s="1"/>
  <c r="N105" i="1"/>
  <c r="O105" i="1" s="1"/>
  <c r="O104" i="1"/>
  <c r="M104" i="1"/>
  <c r="O103" i="1"/>
  <c r="M103" i="1"/>
  <c r="O102" i="1"/>
  <c r="M102" i="1"/>
  <c r="O101" i="1"/>
  <c r="M101" i="1"/>
  <c r="O100" i="1"/>
  <c r="M100" i="1"/>
  <c r="O99" i="1"/>
  <c r="M99" i="1"/>
  <c r="O98" i="1"/>
  <c r="M97" i="1"/>
  <c r="K97" i="1"/>
  <c r="N96" i="1"/>
  <c r="O96" i="1" s="1"/>
  <c r="M95" i="1"/>
  <c r="K95" i="1"/>
  <c r="N94" i="1"/>
  <c r="O94" i="1" s="1"/>
  <c r="O93" i="1"/>
  <c r="M93" i="1"/>
  <c r="O92" i="1"/>
  <c r="M92" i="1"/>
  <c r="O91" i="1"/>
  <c r="N90" i="1"/>
  <c r="O90" i="1" s="1"/>
  <c r="O89" i="1"/>
  <c r="M89" i="1"/>
  <c r="O88" i="1"/>
  <c r="M88" i="1"/>
  <c r="O87" i="1"/>
  <c r="M87" i="1"/>
  <c r="M86" i="1"/>
  <c r="K86" i="1"/>
  <c r="O85" i="1"/>
  <c r="M84" i="1"/>
  <c r="K84" i="1"/>
  <c r="N83" i="1"/>
  <c r="O83" i="1" s="1"/>
  <c r="O82" i="1"/>
  <c r="M82" i="1"/>
  <c r="O81" i="1"/>
  <c r="M81" i="1"/>
  <c r="O80" i="1"/>
  <c r="M80" i="1"/>
  <c r="O79" i="1"/>
  <c r="M79" i="1"/>
  <c r="O78" i="1"/>
  <c r="M78" i="1"/>
  <c r="M77" i="1"/>
  <c r="K77" i="1"/>
  <c r="O76" i="1"/>
  <c r="M76" i="1"/>
  <c r="O75" i="1"/>
  <c r="M75" i="1"/>
  <c r="M74" i="1"/>
  <c r="K74" i="1"/>
  <c r="O73" i="1"/>
  <c r="M73" i="1"/>
  <c r="O72" i="1"/>
  <c r="M72" i="1"/>
  <c r="O71" i="1"/>
  <c r="M71" i="1"/>
  <c r="O70" i="1"/>
  <c r="M70" i="1"/>
  <c r="O69" i="1"/>
  <c r="M68" i="1"/>
  <c r="K68" i="1"/>
  <c r="N66" i="1"/>
  <c r="O66" i="1" s="1"/>
  <c r="N65" i="1"/>
  <c r="O65" i="1" s="1"/>
  <c r="O64" i="1"/>
  <c r="M64" i="1"/>
  <c r="O63" i="1"/>
  <c r="M63" i="1"/>
  <c r="O62" i="1"/>
  <c r="M62" i="1"/>
  <c r="O61" i="1"/>
  <c r="M61" i="1"/>
  <c r="O60" i="1"/>
  <c r="O59" i="1"/>
  <c r="M59" i="1"/>
  <c r="O58" i="1"/>
  <c r="N57" i="1"/>
  <c r="O57" i="1" s="1"/>
  <c r="O56" i="1"/>
  <c r="O55" i="1"/>
  <c r="O54" i="1"/>
  <c r="M54" i="1"/>
  <c r="O53" i="1"/>
  <c r="M53" i="1"/>
  <c r="O52" i="1"/>
  <c r="M52" i="1"/>
  <c r="O51" i="1"/>
  <c r="M51" i="1"/>
  <c r="O50" i="1"/>
  <c r="O49" i="1"/>
  <c r="M49" i="1"/>
  <c r="N48" i="1"/>
  <c r="O48" i="1" s="1"/>
  <c r="O47" i="1"/>
  <c r="O46" i="1"/>
  <c r="N45" i="1"/>
  <c r="O45" i="1" s="1"/>
  <c r="O44" i="1"/>
  <c r="O43" i="1"/>
  <c r="M43" i="1"/>
  <c r="O42" i="1"/>
  <c r="M42" i="1"/>
  <c r="O41" i="1"/>
  <c r="M41" i="1"/>
  <c r="O40" i="1"/>
  <c r="M40" i="1"/>
  <c r="O39" i="1"/>
  <c r="O38" i="1"/>
  <c r="M38" i="1"/>
  <c r="O37" i="1"/>
  <c r="M37" i="1"/>
  <c r="O36" i="1"/>
  <c r="M36" i="1"/>
  <c r="O35" i="1"/>
  <c r="M35" i="1"/>
  <c r="O34" i="1"/>
  <c r="M34" i="1"/>
  <c r="O33" i="1"/>
  <c r="O31" i="1"/>
  <c r="M31" i="1"/>
  <c r="O30" i="1"/>
  <c r="O29" i="1"/>
  <c r="M29" i="1"/>
  <c r="O28" i="1"/>
  <c r="M28" i="1"/>
  <c r="O27" i="1"/>
  <c r="M27" i="1"/>
  <c r="O26" i="1"/>
  <c r="M26" i="1"/>
  <c r="O25" i="1"/>
  <c r="M25" i="1"/>
  <c r="O24" i="1"/>
  <c r="M24" i="1"/>
  <c r="O23" i="1"/>
  <c r="M23" i="1"/>
  <c r="O22" i="1"/>
  <c r="M22" i="1"/>
  <c r="O21" i="1"/>
  <c r="M21" i="1"/>
  <c r="O20" i="1"/>
  <c r="M20" i="1"/>
  <c r="O19" i="1"/>
  <c r="M18" i="1"/>
  <c r="K18" i="1"/>
  <c r="M17" i="1"/>
  <c r="K17" i="1"/>
  <c r="M16" i="1"/>
  <c r="K16" i="1"/>
  <c r="O15" i="1"/>
  <c r="M15" i="1"/>
  <c r="O14" i="1"/>
  <c r="M14" i="1"/>
  <c r="O13" i="1"/>
  <c r="O12" i="1"/>
  <c r="M12" i="1"/>
  <c r="O11" i="1"/>
  <c r="M11" i="1"/>
  <c r="M10" i="1"/>
  <c r="K10" i="1"/>
  <c r="O9" i="1"/>
  <c r="O8" i="1"/>
  <c r="D4" i="1"/>
  <c r="N114" i="1" l="1"/>
  <c r="O114" i="1" s="1"/>
  <c r="N77" i="1"/>
  <c r="O77" i="1" s="1"/>
  <c r="N74" i="1"/>
  <c r="O74" i="1" s="1"/>
  <c r="N97" i="1"/>
  <c r="O97" i="1" s="1"/>
  <c r="N84" i="1"/>
  <c r="O84" i="1" s="1"/>
  <c r="N185" i="1"/>
  <c r="O185" i="1" s="1"/>
  <c r="N187" i="1"/>
  <c r="O187" i="1" s="1"/>
  <c r="N192" i="1"/>
  <c r="O192" i="1" s="1"/>
  <c r="N95" i="1"/>
  <c r="O95" i="1" s="1"/>
  <c r="N123" i="1"/>
  <c r="O123" i="1" s="1"/>
  <c r="N17" i="1"/>
  <c r="O17" i="1" s="1"/>
  <c r="N110" i="1"/>
  <c r="O110" i="1" s="1"/>
  <c r="N112" i="1"/>
  <c r="O112" i="1" s="1"/>
  <c r="N200" i="1"/>
  <c r="O200" i="1" s="1"/>
  <c r="N86" i="1"/>
  <c r="O86" i="1" s="1"/>
  <c r="N109" i="1"/>
  <c r="O109" i="1" s="1"/>
  <c r="N111" i="1"/>
  <c r="O111" i="1" s="1"/>
  <c r="N164" i="1"/>
  <c r="O164" i="1" s="1"/>
  <c r="N181" i="1"/>
  <c r="O181" i="1" s="1"/>
  <c r="N191" i="1"/>
  <c r="O191" i="1" s="1"/>
  <c r="N68" i="1"/>
  <c r="O68" i="1" s="1"/>
  <c r="N140" i="1"/>
  <c r="O140" i="1" s="1"/>
  <c r="N186" i="1"/>
  <c r="O186" i="1" s="1"/>
  <c r="N16" i="1"/>
  <c r="O16" i="1" s="1"/>
  <c r="N18" i="1"/>
  <c r="O18" i="1" s="1"/>
  <c r="N10" i="1"/>
  <c r="O10" i="1" s="1"/>
  <c r="O212" i="1" l="1"/>
</calcChain>
</file>

<file path=xl/sharedStrings.xml><?xml version="1.0" encoding="utf-8"?>
<sst xmlns="http://schemas.openxmlformats.org/spreadsheetml/2006/main" count="1269" uniqueCount="622">
  <si>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</si>
  <si>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</si>
  <si>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</si>
  <si>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</si>
  <si>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</si>
  <si>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</si>
  <si>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</si>
  <si>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</si>
  <si>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</si>
  <si>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</si>
  <si>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</si>
  <si>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</si>
  <si>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</si>
  <si>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</si>
  <si>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</si>
  <si>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Servicio Nacional de Salud</t>
  </si>
  <si>
    <t>Plantilla de Reporte de Nómina Interna</t>
  </si>
  <si>
    <t>Región:</t>
  </si>
  <si>
    <t>REGION 6</t>
  </si>
  <si>
    <t xml:space="preserve">REGIONAL </t>
  </si>
  <si>
    <t xml:space="preserve">SERVICIO REGIONAL SRS EL VALLE </t>
  </si>
  <si>
    <t>Periodo Año:</t>
  </si>
  <si>
    <t>Periodo Mes:</t>
  </si>
  <si>
    <t>ADA LUZ</t>
  </si>
  <si>
    <t>DE LOS SANTOS LEBRON</t>
  </si>
  <si>
    <t>F</t>
  </si>
  <si>
    <t>PROMOTORA</t>
  </si>
  <si>
    <t>CARRERA DE YUGAS</t>
  </si>
  <si>
    <t xml:space="preserve">TEMPORAL </t>
  </si>
  <si>
    <t>ADRIAN</t>
  </si>
  <si>
    <t>CALDERON MONTERO</t>
  </si>
  <si>
    <t>M</t>
  </si>
  <si>
    <t>SEGURIDAD</t>
  </si>
  <si>
    <t>OFICINA REGIONAL</t>
  </si>
  <si>
    <t>AGUEDA</t>
  </si>
  <si>
    <t>MEJIA SANCHEZ</t>
  </si>
  <si>
    <t>CONSERJE</t>
  </si>
  <si>
    <t>UNAP EL PRADO</t>
  </si>
  <si>
    <t xml:space="preserve">ALEJANDRO ALEXIS </t>
  </si>
  <si>
    <t>PEÑA LEBRON</t>
  </si>
  <si>
    <t>DIGITADOR  ZONA XI</t>
  </si>
  <si>
    <t>OFICINA LAS MATAS</t>
  </si>
  <si>
    <t>ALEXANDER</t>
  </si>
  <si>
    <t>VALDEZ ALCANTARA</t>
  </si>
  <si>
    <t>VIGILANTE</t>
  </si>
  <si>
    <t>CPN ROSA LA PIEDRA</t>
  </si>
  <si>
    <t>ABRAHAN ROSSO</t>
  </si>
  <si>
    <t>ROSSO DE LA CRUZ</t>
  </si>
  <si>
    <t xml:space="preserve">VILLARPANDO </t>
  </si>
  <si>
    <t>ALEXANDRO ANTONIO</t>
  </si>
  <si>
    <t>MORON PEREZ</t>
  </si>
  <si>
    <t>CPN CARRIZAL</t>
  </si>
  <si>
    <t xml:space="preserve">ALTAGRACIA </t>
  </si>
  <si>
    <t>JIMENEZ SANCHEZ</t>
  </si>
  <si>
    <t>AUXILIAR DE ENFERMERIA</t>
  </si>
  <si>
    <t>CPN LAS PALMAS</t>
  </si>
  <si>
    <t xml:space="preserve">ALTAGRACIA MARIA </t>
  </si>
  <si>
    <t>RAMIREZ</t>
  </si>
  <si>
    <t>DIGITADOR/A</t>
  </si>
  <si>
    <t>GERENCIA DE AREA I</t>
  </si>
  <si>
    <t xml:space="preserve">ALVARO NICOLAS </t>
  </si>
  <si>
    <t>VALDEZ PAULINO</t>
  </si>
  <si>
    <t xml:space="preserve">SISTEMA DE INFORMACION </t>
  </si>
  <si>
    <t>GERENCIA DE AREA III</t>
  </si>
  <si>
    <t>ANA IRDA</t>
  </si>
  <si>
    <t>RAMIREZ VALDEZ</t>
  </si>
  <si>
    <t>SUARE VIRGILIO</t>
  </si>
  <si>
    <t>ALCANTARA DIAZ</t>
  </si>
  <si>
    <t>SUPERVISORA DE AREA AZUA</t>
  </si>
  <si>
    <t xml:space="preserve">ANGELA  </t>
  </si>
  <si>
    <t>OLIVO MONTERO</t>
  </si>
  <si>
    <t>CPN VALLEJUELO</t>
  </si>
  <si>
    <t>ANIBAL</t>
  </si>
  <si>
    <t>PEREZ GARCIA</t>
  </si>
  <si>
    <t>VILLA ESPERANZA</t>
  </si>
  <si>
    <t>ANNY FRANCISCA</t>
  </si>
  <si>
    <t>CESPEDE MATOS</t>
  </si>
  <si>
    <t>ENFERMERA</t>
  </si>
  <si>
    <t>UNAP MONTE GRANDE</t>
  </si>
  <si>
    <t xml:space="preserve">AMANCIO </t>
  </si>
  <si>
    <t>RAMON GARCIA</t>
  </si>
  <si>
    <t>UNAP POTROSO</t>
  </si>
  <si>
    <t xml:space="preserve">ANTONIA ROSANNY </t>
  </si>
  <si>
    <t>AGRAMONTE PUJOLS</t>
  </si>
  <si>
    <t>UNAP ARROYO COLORADOO</t>
  </si>
  <si>
    <t xml:space="preserve">ANTONIO </t>
  </si>
  <si>
    <t xml:space="preserve">DE LOS SANTOS </t>
  </si>
  <si>
    <t>CPN VILLA CORAZON</t>
  </si>
  <si>
    <t>ANYI PAOLA</t>
  </si>
  <si>
    <t>QUEZADA AYBAR</t>
  </si>
  <si>
    <t>DIGITADORA ZONA XII</t>
  </si>
  <si>
    <t>OFICINA EL CERCADO</t>
  </si>
  <si>
    <t xml:space="preserve">ARIANNY </t>
  </si>
  <si>
    <t>SANTA</t>
  </si>
  <si>
    <t>GERENCIA AZUA</t>
  </si>
  <si>
    <t xml:space="preserve">ANGEL BOLIVAR </t>
  </si>
  <si>
    <t xml:space="preserve">RAMIREZ FELIZ </t>
  </si>
  <si>
    <t>CPN MAJAGUAL</t>
  </si>
  <si>
    <t xml:space="preserve">ARIEL </t>
  </si>
  <si>
    <t>MATEO BERIGUETE</t>
  </si>
  <si>
    <t xml:space="preserve">CENTRO CLINICO  DE DIAGNOSTICO </t>
  </si>
  <si>
    <t>ATENAIDA</t>
  </si>
  <si>
    <t>DE LA ROSA JIMENEZ</t>
  </si>
  <si>
    <t>CPN FLORIDA</t>
  </si>
  <si>
    <t xml:space="preserve">AYDA </t>
  </si>
  <si>
    <t>DE LEON VARGAS</t>
  </si>
  <si>
    <t>CPN ANSONIA</t>
  </si>
  <si>
    <t>BERKIS</t>
  </si>
  <si>
    <t>MESA VICENTE</t>
  </si>
  <si>
    <t>CPN CAPULIN</t>
  </si>
  <si>
    <t xml:space="preserve">BERKIS </t>
  </si>
  <si>
    <t>DE LA ROSA GARCIA</t>
  </si>
  <si>
    <t>CPN VILLA ESPERANZA</t>
  </si>
  <si>
    <t>BIENVENIDO</t>
  </si>
  <si>
    <t>ALCANTARA</t>
  </si>
  <si>
    <t>JARDINERO</t>
  </si>
  <si>
    <t>ADAMES MORETA</t>
  </si>
  <si>
    <t>CPN EL LLANO</t>
  </si>
  <si>
    <t xml:space="preserve">BOLIVAR </t>
  </si>
  <si>
    <t>MONTERO  MONTERO</t>
  </si>
  <si>
    <t>SERENO</t>
  </si>
  <si>
    <t>CPN JORGILLO</t>
  </si>
  <si>
    <t>CARLIXTO</t>
  </si>
  <si>
    <t>QUEVEDO BERIGUETE</t>
  </si>
  <si>
    <t>CPN LA RANCHA</t>
  </si>
  <si>
    <t xml:space="preserve">CARLOS </t>
  </si>
  <si>
    <t>PEREZ</t>
  </si>
  <si>
    <t>CPN EL ROSARIO AZUA</t>
  </si>
  <si>
    <t xml:space="preserve">CARLOS ALEXANDER </t>
  </si>
  <si>
    <t>TERRERO MONTERO</t>
  </si>
  <si>
    <t>UNAP BATISTA</t>
  </si>
  <si>
    <t>CARLOS MANUEL</t>
  </si>
  <si>
    <t>RAMIREZ DIAZ</t>
  </si>
  <si>
    <t>CPN TABARA ARRIBA</t>
  </si>
  <si>
    <t xml:space="preserve">CARLOS MANUEL </t>
  </si>
  <si>
    <t>PERALTA CANARIO</t>
  </si>
  <si>
    <t>ENC. SISTEMA DE INFORMACION</t>
  </si>
  <si>
    <t>GERENCIA DE AREA II</t>
  </si>
  <si>
    <t xml:space="preserve">CARMEN </t>
  </si>
  <si>
    <t>RAMIREZ ROMAN</t>
  </si>
  <si>
    <t>CPN VILLA CORAZON DE JESUS</t>
  </si>
  <si>
    <t>CARMITO</t>
  </si>
  <si>
    <t>RODRIGUEZ</t>
  </si>
  <si>
    <t>CPN LA NAVAJA</t>
  </si>
  <si>
    <t>Carolina</t>
  </si>
  <si>
    <t>DIAZ PEREZ</t>
  </si>
  <si>
    <t>CPN HIGUERITO</t>
  </si>
  <si>
    <t xml:space="preserve">CELEIDA </t>
  </si>
  <si>
    <t>FERRERA QUEZADA</t>
  </si>
  <si>
    <t>CELIA</t>
  </si>
  <si>
    <t>LEMOS MATEO</t>
  </si>
  <si>
    <t>MEDICO GENERAL</t>
  </si>
  <si>
    <t>CESAR ANTONIO</t>
  </si>
  <si>
    <t>BIDO CASTILLO</t>
  </si>
  <si>
    <t>MENSAJERO ZONA LAS MATAS</t>
  </si>
  <si>
    <t>SUPERVISORA DE AREA SAN JUAN LAS MATAS</t>
  </si>
  <si>
    <t>NILEYDI GABRIELA</t>
  </si>
  <si>
    <t>AGRAMONTE PIÑA</t>
  </si>
  <si>
    <t>DIGITADORA</t>
  </si>
  <si>
    <t>CPN LA FLORIDA</t>
  </si>
  <si>
    <t>CLAUDIO</t>
  </si>
  <si>
    <t>CASTILLO ANGOMAS</t>
  </si>
  <si>
    <t>CPN LA GUAMA</t>
  </si>
  <si>
    <t xml:space="preserve">CONIS </t>
  </si>
  <si>
    <t>VICENTE MONTERO</t>
  </si>
  <si>
    <t>UNAP RIO ARRIBA</t>
  </si>
  <si>
    <t xml:space="preserve">RAUL ANTONIO </t>
  </si>
  <si>
    <t>DE OLIO MENDEZ</t>
  </si>
  <si>
    <t>AMIAMA GOMEZ</t>
  </si>
  <si>
    <t xml:space="preserve">CRISTIAN </t>
  </si>
  <si>
    <t>COLON ALCANTARA</t>
  </si>
  <si>
    <t>MENSAJERO</t>
  </si>
  <si>
    <t>GERENCIA DE AREA</t>
  </si>
  <si>
    <t xml:space="preserve">CRISTINA EUFRACIA </t>
  </si>
  <si>
    <t>UNAP VILLA OCOA</t>
  </si>
  <si>
    <t xml:space="preserve">CRISTINO </t>
  </si>
  <si>
    <t>DE LEON PIÑA</t>
  </si>
  <si>
    <t>CPN HINGEÑITO</t>
  </si>
  <si>
    <t>DANIA JACQUELIN</t>
  </si>
  <si>
    <t>BATISTA MENDEZ DE PINEDA</t>
  </si>
  <si>
    <t>SECRETARIA</t>
  </si>
  <si>
    <t xml:space="preserve">CENTRO DIAGNOSTICO AZUA </t>
  </si>
  <si>
    <t xml:space="preserve">JANSEL </t>
  </si>
  <si>
    <t>MATOS</t>
  </si>
  <si>
    <t>ELECTRICISTA</t>
  </si>
  <si>
    <t>DEBORAH</t>
  </si>
  <si>
    <t>MENDEZ DE LA PAZ</t>
  </si>
  <si>
    <t>FRANCISCA MARIA</t>
  </si>
  <si>
    <t>PANIAGUA MATEO</t>
  </si>
  <si>
    <t>CPN MAGUELLAL</t>
  </si>
  <si>
    <t>DEYLER JAVIER</t>
  </si>
  <si>
    <t>FIGUEREO SENCION</t>
  </si>
  <si>
    <t>GERENCIA AREA I</t>
  </si>
  <si>
    <t xml:space="preserve">DOMINGO </t>
  </si>
  <si>
    <t xml:space="preserve">CALDERON ENCARNACION </t>
  </si>
  <si>
    <t>CPNA HATO NUEVO</t>
  </si>
  <si>
    <t>DOMINGO ANTONIO</t>
  </si>
  <si>
    <t>MATEO ROSARIO</t>
  </si>
  <si>
    <t xml:space="preserve">DULCE </t>
  </si>
  <si>
    <t xml:space="preserve">VARGAS </t>
  </si>
  <si>
    <t xml:space="preserve">EDILI ERNESTINA </t>
  </si>
  <si>
    <t>PUJOLS DE LOS SANTOS</t>
  </si>
  <si>
    <t>GERENCIA DE AREA AZUA</t>
  </si>
  <si>
    <t>EDDY RAFAEL</t>
  </si>
  <si>
    <t>BATISTA</t>
  </si>
  <si>
    <t>CENTRO DIAGNOSTICO AZUA</t>
  </si>
  <si>
    <t>ELADIO RAUL</t>
  </si>
  <si>
    <t>SANCHEZ DE LOS SANTOS</t>
  </si>
  <si>
    <t>CPN PRADO COLONIA</t>
  </si>
  <si>
    <t>SIMON</t>
  </si>
  <si>
    <t xml:space="preserve">SENCION MATEO </t>
  </si>
  <si>
    <t xml:space="preserve">CPN VILLA FLORES </t>
  </si>
  <si>
    <t>ELIANNY LISBETH</t>
  </si>
  <si>
    <t>HERRERA VILLEGAS</t>
  </si>
  <si>
    <t>ELIDIO</t>
  </si>
  <si>
    <t>MATEO</t>
  </si>
  <si>
    <t xml:space="preserve">SERENO </t>
  </si>
  <si>
    <t>CPN SABANA MULA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</si>
  <si>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</si>
  <si>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</si>
  <si>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</si>
  <si>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</si>
  <si>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</si>
  <si>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</si>
  <si>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 xml:space="preserve">ELVA </t>
  </si>
  <si>
    <t>SANTOS DELGADO</t>
  </si>
  <si>
    <t>CPN  LA CAÑITA</t>
  </si>
  <si>
    <t>EMILIO</t>
  </si>
  <si>
    <t>GALVA CONTRERAS</t>
  </si>
  <si>
    <t xml:space="preserve">ESPERANZA </t>
  </si>
  <si>
    <t>ENCARNACION PEREZ</t>
  </si>
  <si>
    <t>CPN CORBANO SUR II</t>
  </si>
  <si>
    <t xml:space="preserve">ESTEFANIA </t>
  </si>
  <si>
    <t>NOVA PEREZ</t>
  </si>
  <si>
    <t>CPN PUEBLO VIEJO</t>
  </si>
  <si>
    <t>EUCLIDES</t>
  </si>
  <si>
    <t>LORENZO MORETA</t>
  </si>
  <si>
    <t>CPN LOS JOBOS</t>
  </si>
  <si>
    <t xml:space="preserve">EVELIN </t>
  </si>
  <si>
    <t>SANCHEZ ESTEPAN</t>
  </si>
  <si>
    <t>EVELIN AURELIA</t>
  </si>
  <si>
    <t>DE LOS SANTOS</t>
  </si>
  <si>
    <t>MASAJISTA</t>
  </si>
  <si>
    <t>CENTRO CLINICO DE  DIAGNOSTICO</t>
  </si>
  <si>
    <t xml:space="preserve">FAUSTO </t>
  </si>
  <si>
    <t>GONZALEZ CONTRERAS</t>
  </si>
  <si>
    <t>CPN MIRADOR NORTE</t>
  </si>
  <si>
    <t xml:space="preserve">FELICITO </t>
  </si>
  <si>
    <t>PEREZ BENITEZ</t>
  </si>
  <si>
    <t>CPN LOS JOVILLOS</t>
  </si>
  <si>
    <t>FELIX</t>
  </si>
  <si>
    <t>RAMIREZ RAMIREZ</t>
  </si>
  <si>
    <t>CPN POTROSO</t>
  </si>
  <si>
    <t xml:space="preserve">FELIX MANUEL </t>
  </si>
  <si>
    <t>PEREZ RAMIREZ</t>
  </si>
  <si>
    <t>CPN PALMAR DE OCOA</t>
  </si>
  <si>
    <t xml:space="preserve">FRANCISCO </t>
  </si>
  <si>
    <t>RAMIREZ BAUTISTA</t>
  </si>
  <si>
    <t xml:space="preserve">JARDINERO </t>
  </si>
  <si>
    <t>GREGORI STALIN</t>
  </si>
  <si>
    <t>VALDEZ  DE OLEO</t>
  </si>
  <si>
    <t>GUILLERMO</t>
  </si>
  <si>
    <t>CABRERA RODRIGUEZ</t>
  </si>
  <si>
    <t xml:space="preserve">GURBERT ALEXIS </t>
  </si>
  <si>
    <t>DE LEON MEDINA</t>
  </si>
  <si>
    <t>CHOFER</t>
  </si>
  <si>
    <t>GERENCIA AREA II</t>
  </si>
  <si>
    <t>GUSTAVO ROBERT</t>
  </si>
  <si>
    <t>PIÑA CORDERO</t>
  </si>
  <si>
    <t>ENCARGADO DE SEGURIDAD</t>
  </si>
  <si>
    <t>INOCENCIO</t>
  </si>
  <si>
    <t>MONTERO SANCHEZ</t>
  </si>
  <si>
    <t>CPN CORBANO NORTE</t>
  </si>
  <si>
    <t>ISIDRO</t>
  </si>
  <si>
    <t>SANCHEZ ZARZUELA</t>
  </si>
  <si>
    <t>ISIDRO ENRIQUE</t>
  </si>
  <si>
    <t>FIGUEREO</t>
  </si>
  <si>
    <t>IVELIS</t>
  </si>
  <si>
    <t>FIGUEREO RAMIREZ</t>
  </si>
  <si>
    <t>JEISON ISAC</t>
  </si>
  <si>
    <t>AYBAR DE LA ROSA</t>
  </si>
  <si>
    <t xml:space="preserve">DIGITADOR </t>
  </si>
  <si>
    <t>02/092021</t>
  </si>
  <si>
    <t xml:space="preserve">JEOVANNY </t>
  </si>
  <si>
    <t>MARTINEZ GALVAN</t>
  </si>
  <si>
    <t>CPN LOS BANCOS</t>
  </si>
  <si>
    <t>JHOCELIN ARELIS</t>
  </si>
  <si>
    <t>SUERO</t>
  </si>
  <si>
    <t>CPN LAS  LAGUNAS</t>
  </si>
  <si>
    <t>JOB ISAEL</t>
  </si>
  <si>
    <t>TERRERRO GARCIA</t>
  </si>
  <si>
    <t>TECNICO DE COMPRAS</t>
  </si>
  <si>
    <t xml:space="preserve">JORGE LUIS </t>
  </si>
  <si>
    <t>FIGUEREO DIAZ</t>
  </si>
  <si>
    <t>CPN LAS DELICIAS</t>
  </si>
  <si>
    <t>JOSE</t>
  </si>
  <si>
    <t>LAZALA ORTEGA</t>
  </si>
  <si>
    <t>CPN VILLA LIBERACION</t>
  </si>
  <si>
    <t>JOSE ANTONIO</t>
  </si>
  <si>
    <t>DE LA ROSA POLANCO</t>
  </si>
  <si>
    <t>GERENCIA AREA III</t>
  </si>
  <si>
    <t>JOSE ARODY</t>
  </si>
  <si>
    <t>ACOSTA VALDEZ</t>
  </si>
  <si>
    <t>JOSE JOAQUIN</t>
  </si>
  <si>
    <t>GUERRERO ROSSO</t>
  </si>
  <si>
    <t xml:space="preserve">VIGILANTE </t>
  </si>
  <si>
    <t xml:space="preserve"> CPN LAS LOMAS</t>
  </si>
  <si>
    <t>JOSEIDA</t>
  </si>
  <si>
    <t>GALVA MATEO</t>
  </si>
  <si>
    <t xml:space="preserve">JUAN </t>
  </si>
  <si>
    <t>GARCIA ADAMES</t>
  </si>
  <si>
    <t>VENTURA</t>
  </si>
  <si>
    <t>COPN ANZONIA</t>
  </si>
  <si>
    <t>JUAN PABLO</t>
  </si>
  <si>
    <t>DE LA ROSA DECENA</t>
  </si>
  <si>
    <t>UNAP LOS GRINGOS</t>
  </si>
  <si>
    <t>JUANA</t>
  </si>
  <si>
    <t>CONTRERAS ROSARIO</t>
  </si>
  <si>
    <t xml:space="preserve">JUDITH VIOLA ALBERTA </t>
  </si>
  <si>
    <t>ISAAC BENJAMIN</t>
  </si>
  <si>
    <t>MEDICO ASISTENTE</t>
  </si>
  <si>
    <t>UNAP VILLA OCOA-AZUA</t>
  </si>
  <si>
    <t xml:space="preserve">JULIO </t>
  </si>
  <si>
    <t xml:space="preserve">LORENZO PEREZ </t>
  </si>
  <si>
    <t>CPN EL HOYO</t>
  </si>
  <si>
    <t>JULIO ANIBAL</t>
  </si>
  <si>
    <t>POCHE MONTILLA</t>
  </si>
  <si>
    <t>CPN LOS CARTONES</t>
  </si>
  <si>
    <t>JULIO CESAR</t>
  </si>
  <si>
    <t>ENCARNACION GARCIA</t>
  </si>
  <si>
    <t>ENCARGADO DE REDES SOCIALES</t>
  </si>
  <si>
    <t>KAREN NABIT</t>
  </si>
  <si>
    <t>LORENZO PEREZ</t>
  </si>
  <si>
    <t>ANALISTA DE REVISION DE CUENTA</t>
  </si>
  <si>
    <t xml:space="preserve">KARLA GABRIELA </t>
  </si>
  <si>
    <t>MENDEZ PEREZ</t>
  </si>
  <si>
    <t>LEIDI</t>
  </si>
  <si>
    <t>LEBRON AQUINO</t>
  </si>
  <si>
    <t>CHOFER DE MOTO AMBULANCIA</t>
  </si>
  <si>
    <t>CHOFFER MOTO AMBULANCIA</t>
  </si>
  <si>
    <t>LIZ EDWANNY</t>
  </si>
  <si>
    <t>MARTINEZ MENDEZ</t>
  </si>
  <si>
    <t>DIGITADOR</t>
  </si>
  <si>
    <t>LORENZO</t>
  </si>
  <si>
    <t>LUCIANO</t>
  </si>
  <si>
    <t xml:space="preserve">UNAP SANTA ANA </t>
  </si>
  <si>
    <t>KENIA ISABEL</t>
  </si>
  <si>
    <t>DICENT VALDEZ</t>
  </si>
  <si>
    <t>CPN RINCONCITO</t>
  </si>
  <si>
    <t xml:space="preserve">DIAMELY </t>
  </si>
  <si>
    <t xml:space="preserve">CABRERA </t>
  </si>
  <si>
    <t xml:space="preserve">CPN MACASIAS </t>
  </si>
  <si>
    <t>JULIO</t>
  </si>
  <si>
    <t>FLORENCIO</t>
  </si>
  <si>
    <t xml:space="preserve">CPN LAS CHARCAS </t>
  </si>
  <si>
    <t>LUIS</t>
  </si>
  <si>
    <t xml:space="preserve">IBERT ENCARNACION </t>
  </si>
  <si>
    <t>CPN LOS TRANSFORMADORES</t>
  </si>
  <si>
    <t>LUIS EMILIO</t>
  </si>
  <si>
    <t>RODRIGUEZ DOTEL</t>
  </si>
  <si>
    <t>CORBANO SUR II</t>
  </si>
  <si>
    <t xml:space="preserve">LUIS MANUEL </t>
  </si>
  <si>
    <t>AQUINO OGANDO</t>
  </si>
  <si>
    <t>CPN LA COLONIA</t>
  </si>
  <si>
    <t>LULUPE</t>
  </si>
  <si>
    <t>GARCIA MERAN</t>
  </si>
  <si>
    <t>MANUEL ANTONIO</t>
  </si>
  <si>
    <t>FIGUEREO PEREZ</t>
  </si>
  <si>
    <t>CPN PINZON</t>
  </si>
  <si>
    <t xml:space="preserve">MANUEL ANTONIO </t>
  </si>
  <si>
    <t xml:space="preserve">GARCIA </t>
  </si>
  <si>
    <t>PROMOTOR/A</t>
  </si>
  <si>
    <t>UNAP CORBANO  SUR III</t>
  </si>
  <si>
    <t>MENDEZ</t>
  </si>
  <si>
    <t>CPN LAS YAYAS II</t>
  </si>
  <si>
    <t>MANUEL CRISTOBAL</t>
  </si>
  <si>
    <t>CASTRO</t>
  </si>
  <si>
    <t>SUPERVISOR MALARIA</t>
  </si>
  <si>
    <t>MANUEL ERNESTO</t>
  </si>
  <si>
    <t>SANCHEZ GUERRERO</t>
  </si>
  <si>
    <t>ALMACEN REGIONAL</t>
  </si>
  <si>
    <t xml:space="preserve">MANUEL VICTOR </t>
  </si>
  <si>
    <t>UNAP PROYECTO 4</t>
  </si>
  <si>
    <t>MANUELITO</t>
  </si>
  <si>
    <t>CABRERA ADAMES</t>
  </si>
  <si>
    <t>CPN MACASIA</t>
  </si>
  <si>
    <t xml:space="preserve">MARCIA </t>
  </si>
  <si>
    <t>GARCIA LORENZO</t>
  </si>
  <si>
    <t>CPN EL NARANJO</t>
  </si>
  <si>
    <t>MARCIANO</t>
  </si>
  <si>
    <t>SANCHEZ</t>
  </si>
  <si>
    <t xml:space="preserve">MARGARITA </t>
  </si>
  <si>
    <t>DELGADO CARABALLO</t>
  </si>
  <si>
    <t>CPN LOS RIOS</t>
  </si>
  <si>
    <t>OGANDO TAVERAS</t>
  </si>
  <si>
    <t>CPN CORBANO SUR</t>
  </si>
  <si>
    <t xml:space="preserve">MARIELIS </t>
  </si>
  <si>
    <t>PINEDA RAMIREZ</t>
  </si>
  <si>
    <t xml:space="preserve">MARI </t>
  </si>
  <si>
    <t>VALDEZ VALDEZ</t>
  </si>
  <si>
    <t>CPN MATAYAYA</t>
  </si>
  <si>
    <t xml:space="preserve">MARIA </t>
  </si>
  <si>
    <t>MENDEZ MORILLO</t>
  </si>
  <si>
    <t>CPN BATISTA</t>
  </si>
  <si>
    <t>BELTRE VARGAS</t>
  </si>
  <si>
    <t>CPN FINCA 6</t>
  </si>
  <si>
    <t>MARIA  MERCEDES</t>
  </si>
  <si>
    <t>MENDEZ VASQUEZ</t>
  </si>
  <si>
    <t>MARIA ALTAGRACIA</t>
  </si>
  <si>
    <t>VALENZUELA CUSTODIO</t>
  </si>
  <si>
    <t>UNAP GUAYABAL</t>
  </si>
  <si>
    <t>MARIA DEL CARMEN</t>
  </si>
  <si>
    <t>DE LEON</t>
  </si>
  <si>
    <t>CPN NAVAJA</t>
  </si>
  <si>
    <t>MARIA ESTHEL</t>
  </si>
  <si>
    <t>VALDEZ DE LOS SANTOS</t>
  </si>
  <si>
    <t>OFICINA REGIONAL ELIAS PIÑA</t>
  </si>
  <si>
    <t xml:space="preserve">MARIA LUCIA </t>
  </si>
  <si>
    <t>RAMON ECHAVARRIA</t>
  </si>
  <si>
    <t>MARIA XIOMARA</t>
  </si>
  <si>
    <t>GARCIA SEGURA</t>
  </si>
  <si>
    <t xml:space="preserve">CPN SANTA ANA </t>
  </si>
  <si>
    <t>MARIA YELITZA</t>
  </si>
  <si>
    <t>MATOS BATISTA</t>
  </si>
  <si>
    <t>LOS PARCELEROS</t>
  </si>
  <si>
    <t>MARIANA</t>
  </si>
  <si>
    <t xml:space="preserve">MARIANELA </t>
  </si>
  <si>
    <t>MORETA DE LOS SANTOS</t>
  </si>
  <si>
    <t>SUPERVISORA DE AREA SAN JUAN</t>
  </si>
  <si>
    <t>MARICELA</t>
  </si>
  <si>
    <t>ADAMES GUERRERO</t>
  </si>
  <si>
    <t>POMOTORA</t>
  </si>
  <si>
    <t xml:space="preserve">MARINO </t>
  </si>
  <si>
    <t>BAUTISTA PANIAGUA</t>
  </si>
  <si>
    <t>MONTERO</t>
  </si>
  <si>
    <t xml:space="preserve">MARITZA </t>
  </si>
  <si>
    <t>SUERO GARCIA</t>
  </si>
  <si>
    <t>CPN EL INGEÑITO</t>
  </si>
  <si>
    <t>MODESTO ALEJANDRO</t>
  </si>
  <si>
    <t>COMAS ESPINOSA</t>
  </si>
  <si>
    <t>ALMACEN</t>
  </si>
  <si>
    <t xml:space="preserve">MARTIN </t>
  </si>
  <si>
    <t>PANIAGUA POLANCO</t>
  </si>
  <si>
    <t>CPN GUANITO ELIAS PIÑA</t>
  </si>
  <si>
    <t>MAXIMO</t>
  </si>
  <si>
    <t>OGANDO</t>
  </si>
  <si>
    <t>UNAP QUIJADA QUIETA</t>
  </si>
  <si>
    <t xml:space="preserve">MERCEDITA </t>
  </si>
  <si>
    <t>CESPEDES</t>
  </si>
  <si>
    <t>UNAP GANADERO</t>
  </si>
  <si>
    <t>MICHAEL RAUL</t>
  </si>
  <si>
    <t>JIMENEZ AGRAMONTE</t>
  </si>
  <si>
    <t>MICHEL PAOLA</t>
  </si>
  <si>
    <t xml:space="preserve">CPN LAS ZANJAS </t>
  </si>
  <si>
    <t>MIGUEL ANGEL</t>
  </si>
  <si>
    <t>UNAP SABANA LARGA</t>
  </si>
  <si>
    <t>YOSEIDY ALBERTINA</t>
  </si>
  <si>
    <t>RAMIREZ BELTRE</t>
  </si>
  <si>
    <t>CPN LOS PARCELEROS</t>
  </si>
  <si>
    <t xml:space="preserve">MIGUELINA </t>
  </si>
  <si>
    <t>ENCARNACION VALDEZ</t>
  </si>
  <si>
    <t>MODESTO ANTONIO</t>
  </si>
  <si>
    <t>NICOLAS</t>
  </si>
  <si>
    <t>RODRIGUEZ CUEVAS</t>
  </si>
  <si>
    <t>CPN GUANITO</t>
  </si>
  <si>
    <t xml:space="preserve">NICOLAS </t>
  </si>
  <si>
    <t>GARCIA SANCHEZ</t>
  </si>
  <si>
    <t>CPN LOS COPEYES</t>
  </si>
  <si>
    <t>FELIZ</t>
  </si>
  <si>
    <t xml:space="preserve">NIDIA KATHERINE </t>
  </si>
  <si>
    <t>MARTINEZ COMAS</t>
  </si>
  <si>
    <t>NORMA LUISA</t>
  </si>
  <si>
    <t>ZAYAS</t>
  </si>
  <si>
    <t>CPN LAS BARIAS</t>
  </si>
  <si>
    <t xml:space="preserve">ODANNYS MIRELYS </t>
  </si>
  <si>
    <t>PEREZ MENDEZ</t>
  </si>
  <si>
    <t xml:space="preserve">LA CUCHILLA </t>
  </si>
  <si>
    <t xml:space="preserve">OLIVER </t>
  </si>
  <si>
    <t>CABRERA RAMIREZ</t>
  </si>
  <si>
    <t>OVIDIO</t>
  </si>
  <si>
    <t>CONTRERA PEREZ</t>
  </si>
  <si>
    <t>CPN PEDRO SANTANA</t>
  </si>
  <si>
    <t xml:space="preserve">PASCUAL </t>
  </si>
  <si>
    <t>CPN-CACHEO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</si>
  <si>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</si>
  <si>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</si>
  <si>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</si>
  <si>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</si>
  <si>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</si>
  <si>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</si>
  <si>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PEDRO ANTONIO</t>
  </si>
  <si>
    <t>JIMENEZ FERNANDEZ</t>
  </si>
  <si>
    <t>CPN VILLA OCOA</t>
  </si>
  <si>
    <t>PEDRO PABLO</t>
  </si>
  <si>
    <t>SANTANA</t>
  </si>
  <si>
    <t>RAFAEL</t>
  </si>
  <si>
    <t>RODRIGUEZ DE LOS SANTOS</t>
  </si>
  <si>
    <t xml:space="preserve">RAFAEL DANILO </t>
  </si>
  <si>
    <t>CPN HATILLO</t>
  </si>
  <si>
    <t>RAMONA</t>
  </si>
  <si>
    <t>BENITEZ BAEZ DE HERNANDEZ</t>
  </si>
  <si>
    <t>GERENCIA DE AREA ELIAS PIÑA</t>
  </si>
  <si>
    <t xml:space="preserve">RENE </t>
  </si>
  <si>
    <t>DELGADO DELGADO</t>
  </si>
  <si>
    <t xml:space="preserve">RICARDO </t>
  </si>
  <si>
    <t>ALCANTARA ALCANTARA</t>
  </si>
  <si>
    <t>ROBERTO</t>
  </si>
  <si>
    <t>UBRI BERIGUETE</t>
  </si>
  <si>
    <t xml:space="preserve">ROBERTO </t>
  </si>
  <si>
    <t>ROA JIMENEZ</t>
  </si>
  <si>
    <t>CPN LA ESTANCIA</t>
  </si>
  <si>
    <t xml:space="preserve">ROMILIO </t>
  </si>
  <si>
    <t>LEBRON ENCARNACION</t>
  </si>
  <si>
    <t>UNAP HATO NUEVO</t>
  </si>
  <si>
    <t xml:space="preserve">ROSA ERMINIA </t>
  </si>
  <si>
    <t>CPN LOS NEGROS</t>
  </si>
  <si>
    <t xml:space="preserve">ROSEILY </t>
  </si>
  <si>
    <t>DE LA ROSA GONZALES</t>
  </si>
  <si>
    <t>AUXILIAR DE COMPRAS</t>
  </si>
  <si>
    <t>17/05/2021</t>
  </si>
  <si>
    <t xml:space="preserve">ROSENDO </t>
  </si>
  <si>
    <t>BELTRE</t>
  </si>
  <si>
    <t>Cpn Barrera</t>
  </si>
  <si>
    <t>ROSILY MARIA</t>
  </si>
  <si>
    <t>RUTH ESTHER</t>
  </si>
  <si>
    <t>VILLA CARMEN</t>
  </si>
  <si>
    <t xml:space="preserve">SABIESKY  GRISSEL </t>
  </si>
  <si>
    <t>ROSARIO FIGUEREO</t>
  </si>
  <si>
    <t>SUPERVISORA DE AREA ELIAS PIÑA</t>
  </si>
  <si>
    <t xml:space="preserve">SALVADOR </t>
  </si>
  <si>
    <t>Garcia</t>
  </si>
  <si>
    <t>Chofer de Moto Ambulancia</t>
  </si>
  <si>
    <t>Potroso</t>
  </si>
  <si>
    <t xml:space="preserve">SAMUEL </t>
  </si>
  <si>
    <t>DE LA ROSA VALDEZ</t>
  </si>
  <si>
    <t>GERENCIA DE AREA III ELIAS PIÑA</t>
  </si>
  <si>
    <t>ROSSO ROSSO</t>
  </si>
  <si>
    <t>CPN VILLAPANDO</t>
  </si>
  <si>
    <t>SANTIAGO</t>
  </si>
  <si>
    <t>ROSARIO ROSSO</t>
  </si>
  <si>
    <t xml:space="preserve">SANTO </t>
  </si>
  <si>
    <t>FELIZ MENDEZ</t>
  </si>
  <si>
    <t>CPN EL ROSARIO</t>
  </si>
  <si>
    <t>SANTO PABLO</t>
  </si>
  <si>
    <t>MEJIA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</si>
  <si>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</si>
  <si>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</si>
  <si>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</si>
  <si>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</si>
  <si>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ALMACEN DE MEDICAMENTOS</t>
  </si>
  <si>
    <t xml:space="preserve">YENICELYS </t>
  </si>
  <si>
    <t>VALDEZ LEBRON</t>
  </si>
  <si>
    <t xml:space="preserve">YAFREISY ANGELINA </t>
  </si>
  <si>
    <t>NAVARRO CIPRIAN</t>
  </si>
  <si>
    <t xml:space="preserve">YOLANDA </t>
  </si>
  <si>
    <t xml:space="preserve">CPN HIGUERITO </t>
  </si>
  <si>
    <t>BAUTISTA SAINTICY</t>
  </si>
  <si>
    <t>YONY</t>
  </si>
  <si>
    <t>CONTRERAS RAMIREZ</t>
  </si>
  <si>
    <t>YUL STARLIN</t>
  </si>
  <si>
    <t>OVIEDO GUERRERO</t>
  </si>
  <si>
    <t xml:space="preserve">YUVERES </t>
  </si>
  <si>
    <t>ENCARNACION JIMENEZ</t>
  </si>
  <si>
    <t>CPN SABANA LARGA</t>
  </si>
  <si>
    <t>ZENAIDA</t>
  </si>
  <si>
    <t>TORRES</t>
  </si>
  <si>
    <t>UNAP CORBANO NORTE</t>
  </si>
  <si>
    <t>DIONIS ALEXANDER</t>
  </si>
  <si>
    <t>TAVERAS TEJEDA</t>
  </si>
  <si>
    <t>AULXILIAR DE ALMACEN</t>
  </si>
  <si>
    <t xml:space="preserve">JOERYS </t>
  </si>
  <si>
    <t>SENA MONTERO</t>
  </si>
  <si>
    <t>CPN JUAN SANTIAGO</t>
  </si>
  <si>
    <t>ANNY LUCIA</t>
  </si>
  <si>
    <t>ENCARNACION VALDEZ DE TURBI</t>
  </si>
  <si>
    <t>BIONALISTA</t>
  </si>
  <si>
    <t>CENTRO DIGNOSTICO LAS MATAS</t>
  </si>
  <si>
    <t>LEONIDO</t>
  </si>
  <si>
    <t>MORILLO</t>
  </si>
  <si>
    <t>CPN SAN FRANCISCO</t>
  </si>
  <si>
    <t>ALEJANDRO</t>
  </si>
  <si>
    <t>CPN MONTE GRANDE</t>
  </si>
  <si>
    <t xml:space="preserve">GERINELDO </t>
  </si>
  <si>
    <t>ADAMES ARIAS</t>
  </si>
  <si>
    <t xml:space="preserve">SUPERVISORA DE AREA </t>
  </si>
  <si>
    <t xml:space="preserve">MARIBEL </t>
  </si>
  <si>
    <t xml:space="preserve">GUZMAN </t>
  </si>
  <si>
    <t xml:space="preserve">CONSERJE </t>
  </si>
  <si>
    <t xml:space="preserve">CPN LAS LOMAS </t>
  </si>
  <si>
    <t>NOELIA</t>
  </si>
  <si>
    <t>PERDOMO ROSADO</t>
  </si>
  <si>
    <t>CPN HATO NUEVO</t>
  </si>
  <si>
    <t xml:space="preserve">ISABEL </t>
  </si>
  <si>
    <t>SANCHEZ MATEO</t>
  </si>
  <si>
    <t>COORDINADORA FINANCIERA</t>
  </si>
  <si>
    <t>DIRECCION REGIONAL DE SALUD</t>
  </si>
  <si>
    <t>21/02/2025</t>
  </si>
  <si>
    <t xml:space="preserve">TOTAL </t>
  </si>
  <si>
    <t>Preparado por:</t>
  </si>
  <si>
    <t>_________________________________</t>
  </si>
  <si>
    <t>Autorizado por:</t>
  </si>
  <si>
    <t>____________________________________</t>
  </si>
  <si>
    <t xml:space="preserve">Lic. Beata Ibert Casilla </t>
  </si>
  <si>
    <t xml:space="preserve"> Dr.Cesar Benzan Quiterio </t>
  </si>
  <si>
    <t>ENCARGADA DE RRHH</t>
  </si>
  <si>
    <t>DIRECTOR REGIONAL DE SALUD EL VALLE</t>
  </si>
  <si>
    <t>Revisado Por:</t>
  </si>
  <si>
    <t>___________________________________</t>
  </si>
  <si>
    <t>Aprobado</t>
  </si>
  <si>
    <t>__________________________________</t>
  </si>
  <si>
    <t>.</t>
  </si>
  <si>
    <t>Lic.Juan De Los Santos</t>
  </si>
  <si>
    <t xml:space="preserve">ENCARGADA FINANCIERO, SRS VI, EL VALLE </t>
  </si>
  <si>
    <t>ADMINISTRADOR</t>
  </si>
  <si>
    <t>ADAMS SULLIVAN</t>
  </si>
  <si>
    <t>MEJIA VARGAS</t>
  </si>
  <si>
    <t>MENSAJERO EXTERNO</t>
  </si>
  <si>
    <t xml:space="preserve">SIMON BOLIVAR </t>
  </si>
  <si>
    <t>PINEDA MATEO</t>
  </si>
  <si>
    <t>ALVIERY ALEXANDER</t>
  </si>
  <si>
    <t>AQUINO  ADAMES</t>
  </si>
  <si>
    <t>Lic. Karen Nabit Lorenzo 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</si>
</sst>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;@"/>
    <numFmt numFmtId="165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name val="Tahoma"/>
      <family val="2"/>
    </font>
    <font>
      <sz val="12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10" fontId="4" fillId="3" borderId="6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14" fontId="6" fillId="3" borderId="6" xfId="0" applyNumberFormat="1" applyFont="1" applyFill="1" applyBorder="1"/>
    <xf numFmtId="44" fontId="7" fillId="0" borderId="6" xfId="2" applyFont="1" applyBorder="1" applyAlignment="1" applyProtection="1">
      <alignment vertical="center"/>
      <protection locked="0"/>
    </xf>
    <xf numFmtId="164" fontId="8" fillId="3" borderId="6" xfId="0" applyNumberFormat="1" applyFont="1" applyFill="1" applyBorder="1" applyAlignment="1">
      <alignment horizontal="right" vertical="center" wrapText="1"/>
    </xf>
    <xf numFmtId="0" fontId="0" fillId="0" borderId="6" xfId="0" applyBorder="1"/>
    <xf numFmtId="165" fontId="6" fillId="3" borderId="6" xfId="0" applyNumberFormat="1" applyFont="1" applyFill="1" applyBorder="1" applyAlignment="1">
      <alignment horizontal="right"/>
    </xf>
    <xf numFmtId="4" fontId="0" fillId="0" borderId="6" xfId="0" applyNumberFormat="1" applyBorder="1" applyAlignment="1">
      <alignment wrapText="1"/>
    </xf>
    <xf numFmtId="4" fontId="0" fillId="0" borderId="0" xfId="0" applyNumberFormat="1"/>
    <xf numFmtId="0" fontId="0" fillId="0" borderId="6" xfId="0" applyBorder="1" applyAlignment="1">
      <alignment wrapText="1"/>
    </xf>
    <xf numFmtId="14" fontId="6" fillId="3" borderId="0" xfId="0" applyNumberFormat="1" applyFont="1" applyFill="1"/>
    <xf numFmtId="14" fontId="9" fillId="3" borderId="6" xfId="0" applyNumberFormat="1" applyFont="1" applyFill="1" applyBorder="1" applyAlignment="1">
      <alignment wrapText="1"/>
    </xf>
    <xf numFmtId="0" fontId="0" fillId="0" borderId="6" xfId="0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6" xfId="0" applyBorder="1" applyAlignment="1" applyProtection="1">
      <alignment wrapText="1"/>
      <protection locked="0"/>
    </xf>
    <xf numFmtId="0" fontId="0" fillId="0" borderId="8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right" wrapText="1"/>
    </xf>
    <xf numFmtId="0" fontId="0" fillId="3" borderId="0" xfId="0" applyFill="1"/>
    <xf numFmtId="0" fontId="0" fillId="0" borderId="7" xfId="0" applyBorder="1" applyAlignment="1" applyProtection="1">
      <alignment vertical="center" wrapText="1"/>
      <protection locked="0"/>
    </xf>
    <xf numFmtId="0" fontId="11" fillId="3" borderId="0" xfId="3" applyFont="1" applyFill="1" applyAlignment="1">
      <alignment horizontal="right"/>
    </xf>
    <xf numFmtId="0" fontId="12" fillId="3" borderId="0" xfId="3" applyFont="1" applyFill="1"/>
    <xf numFmtId="0" fontId="11" fillId="3" borderId="0" xfId="3" applyFont="1" applyFill="1" applyAlignment="1">
      <alignment wrapText="1"/>
    </xf>
    <xf numFmtId="0" fontId="13" fillId="3" borderId="0" xfId="3" applyFont="1" applyFill="1" applyAlignment="1">
      <alignment horizontal="center" vertical="top" wrapText="1"/>
    </xf>
    <xf numFmtId="0" fontId="14" fillId="0" borderId="0" xfId="3" applyFont="1" applyAlignment="1">
      <alignment vertical="top" wrapText="1"/>
    </xf>
    <xf numFmtId="0" fontId="15" fillId="0" borderId="0" xfId="3" applyFont="1" applyAlignment="1">
      <alignment vertical="top" wrapText="1"/>
    </xf>
    <xf numFmtId="0" fontId="0" fillId="0" borderId="0" xfId="0" applyAlignment="1">
      <alignment horizontal="right"/>
    </xf>
    <xf numFmtId="0" fontId="11" fillId="3" borderId="0" xfId="3" applyFont="1" applyFill="1" applyAlignment="1">
      <alignment horizontal="center"/>
    </xf>
    <xf numFmtId="0" fontId="11" fillId="3" borderId="0" xfId="3" quotePrefix="1" applyFont="1" applyFill="1" applyAlignment="1">
      <alignment horizontal="center"/>
    </xf>
    <xf numFmtId="0" fontId="16" fillId="0" borderId="0" xfId="3" applyFont="1" applyAlignment="1">
      <alignment vertical="top" wrapText="1"/>
    </xf>
    <xf numFmtId="0" fontId="13" fillId="0" borderId="0" xfId="3" applyFont="1" applyAlignment="1">
      <alignment vertical="top" wrapText="1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12" xfId="0" applyBorder="1" applyAlignment="1" applyProtection="1">
      <alignment wrapText="1"/>
      <protection locked="0"/>
    </xf>
    <xf numFmtId="44" fontId="7" fillId="0" borderId="12" xfId="2" applyFont="1" applyBorder="1" applyAlignment="1" applyProtection="1">
      <alignment vertical="center"/>
      <protection locked="0"/>
    </xf>
    <xf numFmtId="44" fontId="10" fillId="0" borderId="12" xfId="2" applyFont="1" applyBorder="1" applyAlignment="1" applyProtection="1">
      <alignment vertical="center"/>
      <protection locked="0"/>
    </xf>
    <xf numFmtId="44" fontId="7" fillId="3" borderId="6" xfId="2" applyFont="1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horizontal="center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0" xfId="3" applyFont="1" applyAlignment="1">
      <alignment horizontal="center" vertical="top" wrapText="1"/>
    </xf>
    <xf numFmtId="0" fontId="13" fillId="0" borderId="0" xfId="3" applyFont="1" applyAlignment="1">
      <alignment horizontal="center" vertical="top" wrapText="1"/>
    </xf>
    <xf numFmtId="0" fontId="16" fillId="0" borderId="0" xfId="3" applyFont="1" applyAlignment="1">
      <alignment horizontal="center" vertical="top" wrapText="1"/>
    </xf>
  </cellXfs>
  <cellStyles count="4">
    <cellStyle name="Millares" xfId="1" builtinId="3"/>
    <cellStyle name="Moneda" xfId="2" builtinId="4"/>
    <cellStyle name="Normal" xfId="0" builtinId="0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822325</xdr:colOff>
      <xdr:row>3</xdr:row>
      <xdr:rowOff>315552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1314450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%20de%20Reporte%20de%20Nomina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A224"/>
  <sheetViews>
    <sheetView tabSelected="1" topLeftCell="A199" zoomScaleNormal="100" workbookViewId="0">
      <selection activeCell="E206" sqref="E206"/>
    </sheetView>
  </sheetViews>
  <sheetFormatPr baseColWidth="10" defaultRowHeight="15" x14ac:dyDescent="0.25"/>
  <cols>
    <col min="1" max="1" width="8.28515625" customWidth="1"/>
    <col min="2" max="2" width="20.85546875" customWidth="1"/>
    <col min="3" max="3" width="22.140625" style="26" customWidth="1"/>
    <col min="5" max="5" width="26.7109375" style="26" customWidth="1"/>
    <col min="6" max="6" width="32.42578125" style="26" customWidth="1"/>
    <col min="7" max="7" width="14.7109375" customWidth="1"/>
    <col min="8" max="8" width="13.5703125" customWidth="1"/>
    <col min="9" max="9" width="14.28515625" customWidth="1"/>
    <col min="10" max="10" width="14.5703125" customWidth="1"/>
    <col min="15" max="15" width="15.5703125" customWidth="1"/>
  </cols>
  <sheetData>
    <row r="1" spans="1:15" ht="18.75" x14ac:dyDescent="0.3">
      <c r="A1" s="6"/>
      <c r="B1" s="7"/>
      <c r="C1" s="54" t="s">
        <v>15</v>
      </c>
      <c r="D1" s="54"/>
      <c r="E1" s="54"/>
      <c r="F1" s="54"/>
      <c r="G1" s="54"/>
      <c r="H1" s="7"/>
      <c r="I1" s="7"/>
      <c r="J1" s="7"/>
      <c r="K1" s="7"/>
      <c r="L1" s="7"/>
      <c r="M1" s="7"/>
      <c r="N1" s="7"/>
      <c r="O1" s="7"/>
    </row>
    <row r="2" spans="1:15" x14ac:dyDescent="0.25">
      <c r="A2" s="6"/>
      <c r="B2" s="7"/>
      <c r="C2" s="55" t="s">
        <v>16</v>
      </c>
      <c r="D2" s="55"/>
      <c r="E2" s="55"/>
      <c r="F2" s="55"/>
      <c r="G2" s="55"/>
      <c r="H2" s="7"/>
      <c r="I2" s="7"/>
      <c r="J2" s="7"/>
      <c r="K2" s="7"/>
      <c r="L2" s="7"/>
      <c r="M2" s="7"/>
      <c r="N2" s="7"/>
      <c r="O2" s="7"/>
    </row>
    <row r="3" spans="1:15" x14ac:dyDescent="0.25">
      <c r="A3" s="6"/>
      <c r="B3" s="7"/>
      <c r="E3" s="30"/>
      <c r="K3" s="7"/>
      <c r="L3" s="7"/>
      <c r="M3" s="7"/>
      <c r="N3" s="7"/>
      <c r="O3" s="7"/>
    </row>
    <row r="4" spans="1:15" ht="27" customHeight="1" x14ac:dyDescent="0.25">
      <c r="A4" s="6"/>
      <c r="B4" s="9" t="s">
        <v>17</v>
      </c>
      <c r="C4" s="33" t="s">
        <v>18</v>
      </c>
      <c r="D4" s="10" t="str">
        <f>IFERROR(VLOOKUP(C4,[1]Hoja2!$C$4:$D$12,2,FALSE),"")</f>
        <v>Reg_6</v>
      </c>
      <c r="E4" s="31" t="s">
        <v>19</v>
      </c>
      <c r="F4" s="27" t="s">
        <v>20</v>
      </c>
      <c r="J4" s="7"/>
      <c r="K4" s="7"/>
      <c r="L4" s="7"/>
      <c r="M4" s="7"/>
      <c r="N4" s="7"/>
      <c r="O4" s="7"/>
    </row>
    <row r="5" spans="1:15" ht="16.5" customHeight="1" x14ac:dyDescent="0.25">
      <c r="A5" s="6"/>
      <c r="B5" s="9" t="s">
        <v>21</v>
      </c>
      <c r="C5" s="27">
        <v>2025</v>
      </c>
      <c r="E5" s="31" t="s">
        <v>22</v>
      </c>
      <c r="F5" s="28" t="s">
        <v>352</v>
      </c>
      <c r="J5" s="7"/>
      <c r="K5" s="7"/>
      <c r="L5" s="7"/>
      <c r="M5" s="7"/>
      <c r="N5" s="7"/>
      <c r="O5" s="7"/>
    </row>
    <row r="6" spans="1:15" ht="16.5" thickBot="1" x14ac:dyDescent="0.3">
      <c r="A6" s="6"/>
      <c r="D6" s="6"/>
      <c r="E6" s="29"/>
      <c r="F6" s="29"/>
      <c r="G6" s="7"/>
      <c r="H6" s="7"/>
      <c r="I6" s="7"/>
      <c r="K6" s="8">
        <v>2.87E-2</v>
      </c>
      <c r="M6" s="8">
        <v>3.04E-2</v>
      </c>
    </row>
    <row r="7" spans="1:15" ht="45" x14ac:dyDescent="0.25">
      <c r="A7" s="1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3" t="s">
        <v>7</v>
      </c>
      <c r="I7" s="3" t="s">
        <v>8</v>
      </c>
      <c r="J7" s="4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5" t="s">
        <v>14</v>
      </c>
    </row>
    <row r="8" spans="1:15" ht="30" x14ac:dyDescent="0.25">
      <c r="A8" s="13">
        <v>1</v>
      </c>
      <c r="B8" s="11" t="s">
        <v>23</v>
      </c>
      <c r="C8" s="27" t="s">
        <v>24</v>
      </c>
      <c r="D8" s="14" t="s">
        <v>25</v>
      </c>
      <c r="E8" s="27" t="s">
        <v>26</v>
      </c>
      <c r="F8" s="27" t="s">
        <v>27</v>
      </c>
      <c r="G8" s="11" t="s">
        <v>28</v>
      </c>
      <c r="H8" s="17">
        <v>44986</v>
      </c>
      <c r="I8" s="15">
        <v>45838</v>
      </c>
      <c r="J8" s="16">
        <v>10000</v>
      </c>
      <c r="K8" s="11"/>
      <c r="L8" s="11"/>
      <c r="M8" s="16"/>
      <c r="N8" s="11"/>
      <c r="O8" s="16">
        <f>J8-N8</f>
        <v>10000</v>
      </c>
    </row>
    <row r="9" spans="1:15" ht="15.75" x14ac:dyDescent="0.25">
      <c r="A9" s="13">
        <v>2</v>
      </c>
      <c r="B9" s="11" t="s">
        <v>29</v>
      </c>
      <c r="C9" s="27" t="s">
        <v>30</v>
      </c>
      <c r="D9" s="14" t="s">
        <v>31</v>
      </c>
      <c r="E9" s="27" t="s">
        <v>32</v>
      </c>
      <c r="F9" s="27" t="s">
        <v>33</v>
      </c>
      <c r="G9" s="11" t="s">
        <v>28</v>
      </c>
      <c r="H9" s="17">
        <v>45444</v>
      </c>
      <c r="I9" s="15">
        <v>45838</v>
      </c>
      <c r="J9" s="16">
        <v>5500</v>
      </c>
      <c r="K9" s="11"/>
      <c r="L9" s="11"/>
      <c r="M9" s="16"/>
      <c r="N9" s="11"/>
      <c r="O9" s="16">
        <f t="shared" ref="O9:O66" si="0">J9-N9</f>
        <v>5500</v>
      </c>
    </row>
    <row r="10" spans="1:15" ht="15.75" x14ac:dyDescent="0.25">
      <c r="A10" s="13">
        <v>3</v>
      </c>
      <c r="B10" s="11" t="s">
        <v>34</v>
      </c>
      <c r="C10" s="27" t="s">
        <v>35</v>
      </c>
      <c r="D10" s="14" t="s">
        <v>25</v>
      </c>
      <c r="E10" s="27" t="s">
        <v>36</v>
      </c>
      <c r="F10" s="27" t="s">
        <v>37</v>
      </c>
      <c r="G10" s="11" t="s">
        <v>28</v>
      </c>
      <c r="H10" s="17">
        <v>42374</v>
      </c>
      <c r="I10" s="15">
        <v>45838</v>
      </c>
      <c r="J10" s="16">
        <v>5000</v>
      </c>
      <c r="K10" s="11">
        <f>J10*$K$6</f>
        <v>143.5</v>
      </c>
      <c r="L10" s="11"/>
      <c r="M10" s="16">
        <f>J10*$M$6</f>
        <v>152</v>
      </c>
      <c r="N10" s="11">
        <f>K10+L10+M10</f>
        <v>295.5</v>
      </c>
      <c r="O10" s="16">
        <f t="shared" si="0"/>
        <v>4704.5</v>
      </c>
    </row>
    <row r="11" spans="1:15" ht="15.75" x14ac:dyDescent="0.25">
      <c r="A11" s="13">
        <v>4</v>
      </c>
      <c r="B11" s="11" t="s">
        <v>38</v>
      </c>
      <c r="C11" s="27" t="s">
        <v>39</v>
      </c>
      <c r="D11" s="14" t="s">
        <v>31</v>
      </c>
      <c r="E11" s="27" t="s">
        <v>40</v>
      </c>
      <c r="F11" s="27" t="s">
        <v>41</v>
      </c>
      <c r="G11" s="11" t="s">
        <v>28</v>
      </c>
      <c r="H11" s="17">
        <v>44199</v>
      </c>
      <c r="I11" s="15">
        <v>45838</v>
      </c>
      <c r="J11" s="16">
        <v>10000</v>
      </c>
      <c r="K11" s="11"/>
      <c r="L11" s="11"/>
      <c r="M11" s="16">
        <f t="shared" ref="M11:M25" si="1">J11*$K$9</f>
        <v>0</v>
      </c>
      <c r="N11" s="11"/>
      <c r="O11" s="16">
        <f t="shared" si="0"/>
        <v>10000</v>
      </c>
    </row>
    <row r="12" spans="1:15" ht="15.75" x14ac:dyDescent="0.25">
      <c r="A12" s="13">
        <v>5</v>
      </c>
      <c r="B12" s="11" t="s">
        <v>42</v>
      </c>
      <c r="C12" s="27" t="s">
        <v>43</v>
      </c>
      <c r="D12" s="14" t="s">
        <v>31</v>
      </c>
      <c r="E12" s="27" t="s">
        <v>44</v>
      </c>
      <c r="F12" s="27" t="s">
        <v>45</v>
      </c>
      <c r="G12" s="11" t="s">
        <v>28</v>
      </c>
      <c r="H12" s="15">
        <v>45108</v>
      </c>
      <c r="I12" s="15">
        <v>45838</v>
      </c>
      <c r="J12" s="16">
        <v>10000</v>
      </c>
      <c r="K12" s="16"/>
      <c r="L12" s="16"/>
      <c r="M12" s="16">
        <f t="shared" si="1"/>
        <v>0</v>
      </c>
      <c r="N12" s="16"/>
      <c r="O12" s="16">
        <f t="shared" si="0"/>
        <v>10000</v>
      </c>
    </row>
    <row r="13" spans="1:15" ht="15.75" x14ac:dyDescent="0.25">
      <c r="A13" s="13">
        <v>6</v>
      </c>
      <c r="B13" s="18" t="s">
        <v>46</v>
      </c>
      <c r="C13" s="22" t="s">
        <v>47</v>
      </c>
      <c r="D13" s="14" t="s">
        <v>31</v>
      </c>
      <c r="E13" s="27" t="s">
        <v>44</v>
      </c>
      <c r="F13" s="22" t="s">
        <v>48</v>
      </c>
      <c r="G13" s="11" t="s">
        <v>28</v>
      </c>
      <c r="H13" s="15">
        <v>45597</v>
      </c>
      <c r="I13" s="15">
        <v>45838</v>
      </c>
      <c r="J13" s="16">
        <v>5000</v>
      </c>
      <c r="K13" s="16"/>
      <c r="L13" s="16"/>
      <c r="M13" s="16"/>
      <c r="N13" s="16"/>
      <c r="O13" s="16">
        <f t="shared" si="0"/>
        <v>5000</v>
      </c>
    </row>
    <row r="14" spans="1:15" ht="15.75" x14ac:dyDescent="0.25">
      <c r="A14" s="13">
        <v>7</v>
      </c>
      <c r="B14" s="11" t="s">
        <v>49</v>
      </c>
      <c r="C14" s="27" t="s">
        <v>50</v>
      </c>
      <c r="D14" s="14" t="s">
        <v>31</v>
      </c>
      <c r="E14" s="27" t="s">
        <v>44</v>
      </c>
      <c r="F14" s="27" t="s">
        <v>51</v>
      </c>
      <c r="G14" s="11" t="s">
        <v>28</v>
      </c>
      <c r="H14" s="15">
        <v>44927</v>
      </c>
      <c r="I14" s="15">
        <v>45838</v>
      </c>
      <c r="J14" s="16">
        <v>5000</v>
      </c>
      <c r="K14" s="16"/>
      <c r="L14" s="16"/>
      <c r="M14" s="16">
        <f t="shared" si="1"/>
        <v>0</v>
      </c>
      <c r="N14" s="16"/>
      <c r="O14" s="16">
        <f t="shared" si="0"/>
        <v>5000</v>
      </c>
    </row>
    <row r="15" spans="1:15" ht="15.75" x14ac:dyDescent="0.25">
      <c r="A15" s="13">
        <v>8</v>
      </c>
      <c r="B15" s="11" t="s">
        <v>52</v>
      </c>
      <c r="C15" s="27" t="s">
        <v>53</v>
      </c>
      <c r="D15" s="14" t="s">
        <v>25</v>
      </c>
      <c r="E15" s="27" t="s">
        <v>54</v>
      </c>
      <c r="F15" s="27" t="s">
        <v>55</v>
      </c>
      <c r="G15" s="11" t="s">
        <v>28</v>
      </c>
      <c r="H15" s="17">
        <v>44256</v>
      </c>
      <c r="I15" s="15">
        <v>45838</v>
      </c>
      <c r="J15" s="16">
        <v>12000</v>
      </c>
      <c r="K15" s="16"/>
      <c r="L15" s="16"/>
      <c r="M15" s="16">
        <f t="shared" si="1"/>
        <v>0</v>
      </c>
      <c r="N15" s="16"/>
      <c r="O15" s="16">
        <f t="shared" si="0"/>
        <v>12000</v>
      </c>
    </row>
    <row r="16" spans="1:15" ht="15.75" x14ac:dyDescent="0.25">
      <c r="A16" s="13">
        <v>9</v>
      </c>
      <c r="B16" s="11" t="s">
        <v>56</v>
      </c>
      <c r="C16" s="27" t="s">
        <v>57</v>
      </c>
      <c r="D16" s="14" t="s">
        <v>25</v>
      </c>
      <c r="E16" s="27" t="s">
        <v>58</v>
      </c>
      <c r="F16" s="27" t="s">
        <v>59</v>
      </c>
      <c r="G16" s="11" t="s">
        <v>28</v>
      </c>
      <c r="H16" s="17">
        <v>42374</v>
      </c>
      <c r="I16" s="15">
        <v>45838</v>
      </c>
      <c r="J16" s="16">
        <v>10000</v>
      </c>
      <c r="K16" s="16">
        <f t="shared" ref="K16:K18" si="2">J16*$K$6</f>
        <v>287</v>
      </c>
      <c r="L16" s="16"/>
      <c r="M16" s="16">
        <f t="shared" ref="M16:M18" si="3">J16*$M$6</f>
        <v>304</v>
      </c>
      <c r="N16" s="16">
        <f t="shared" ref="N16:N18" si="4">K16+L16+M16</f>
        <v>591</v>
      </c>
      <c r="O16" s="16">
        <f t="shared" si="0"/>
        <v>9409</v>
      </c>
    </row>
    <row r="17" spans="1:15" ht="15.75" x14ac:dyDescent="0.25">
      <c r="A17" s="13">
        <v>10</v>
      </c>
      <c r="B17" s="11" t="s">
        <v>60</v>
      </c>
      <c r="C17" s="27" t="s">
        <v>61</v>
      </c>
      <c r="D17" s="14" t="s">
        <v>31</v>
      </c>
      <c r="E17" s="27" t="s">
        <v>62</v>
      </c>
      <c r="F17" s="27" t="s">
        <v>63</v>
      </c>
      <c r="G17" s="11" t="s">
        <v>28</v>
      </c>
      <c r="H17" s="15">
        <v>45323</v>
      </c>
      <c r="I17" s="15">
        <v>45838</v>
      </c>
      <c r="J17" s="16">
        <v>20000</v>
      </c>
      <c r="K17" s="16">
        <f t="shared" si="2"/>
        <v>574</v>
      </c>
      <c r="L17" s="16"/>
      <c r="M17" s="16">
        <f t="shared" si="3"/>
        <v>608</v>
      </c>
      <c r="N17" s="16">
        <f t="shared" si="4"/>
        <v>1182</v>
      </c>
      <c r="O17" s="16">
        <f t="shared" si="0"/>
        <v>18818</v>
      </c>
    </row>
    <row r="18" spans="1:15" ht="15.75" x14ac:dyDescent="0.25">
      <c r="A18" s="13">
        <v>11</v>
      </c>
      <c r="B18" s="11" t="s">
        <v>64</v>
      </c>
      <c r="C18" s="27" t="s">
        <v>65</v>
      </c>
      <c r="D18" s="14" t="s">
        <v>25</v>
      </c>
      <c r="E18" s="27" t="s">
        <v>54</v>
      </c>
      <c r="F18" s="27" t="s">
        <v>45</v>
      </c>
      <c r="G18" s="11" t="s">
        <v>28</v>
      </c>
      <c r="H18" s="17">
        <v>44264</v>
      </c>
      <c r="I18" s="15">
        <v>45838</v>
      </c>
      <c r="J18" s="16">
        <v>15000</v>
      </c>
      <c r="K18" s="16">
        <f t="shared" si="2"/>
        <v>430.5</v>
      </c>
      <c r="L18" s="16"/>
      <c r="M18" s="16">
        <f t="shared" si="3"/>
        <v>456</v>
      </c>
      <c r="N18" s="16">
        <f t="shared" si="4"/>
        <v>886.5</v>
      </c>
      <c r="O18" s="16">
        <f t="shared" si="0"/>
        <v>14113.5</v>
      </c>
    </row>
    <row r="19" spans="1:15" ht="15.75" x14ac:dyDescent="0.25">
      <c r="A19" s="13">
        <v>12</v>
      </c>
      <c r="B19" s="18" t="s">
        <v>66</v>
      </c>
      <c r="C19" s="22" t="s">
        <v>67</v>
      </c>
      <c r="D19" s="14" t="s">
        <v>31</v>
      </c>
      <c r="E19" s="22" t="s">
        <v>44</v>
      </c>
      <c r="F19" s="22" t="s">
        <v>68</v>
      </c>
      <c r="G19" s="11" t="s">
        <v>28</v>
      </c>
      <c r="H19" s="17">
        <v>45566</v>
      </c>
      <c r="I19" s="15">
        <v>45838</v>
      </c>
      <c r="J19" s="16">
        <v>10000</v>
      </c>
      <c r="K19" s="16"/>
      <c r="L19" s="16"/>
      <c r="M19" s="16"/>
      <c r="N19" s="16"/>
      <c r="O19" s="16">
        <f t="shared" si="0"/>
        <v>10000</v>
      </c>
    </row>
    <row r="20" spans="1:15" ht="15.75" x14ac:dyDescent="0.25">
      <c r="A20" s="13">
        <v>13</v>
      </c>
      <c r="B20" s="11" t="s">
        <v>69</v>
      </c>
      <c r="C20" s="27" t="s">
        <v>70</v>
      </c>
      <c r="D20" s="14" t="s">
        <v>25</v>
      </c>
      <c r="E20" s="27" t="s">
        <v>36</v>
      </c>
      <c r="F20" s="27" t="s">
        <v>71</v>
      </c>
      <c r="G20" s="11" t="s">
        <v>28</v>
      </c>
      <c r="H20" s="19">
        <v>44564</v>
      </c>
      <c r="I20" s="15">
        <v>45838</v>
      </c>
      <c r="J20" s="16">
        <v>5000</v>
      </c>
      <c r="K20" s="16"/>
      <c r="L20" s="16"/>
      <c r="M20" s="16">
        <f t="shared" si="1"/>
        <v>0</v>
      </c>
      <c r="N20" s="16"/>
      <c r="O20" s="16">
        <f t="shared" si="0"/>
        <v>5000</v>
      </c>
    </row>
    <row r="21" spans="1:15" ht="15.75" x14ac:dyDescent="0.25">
      <c r="A21" s="13">
        <v>14</v>
      </c>
      <c r="B21" s="11" t="s">
        <v>72</v>
      </c>
      <c r="C21" s="27" t="s">
        <v>73</v>
      </c>
      <c r="D21" s="14" t="s">
        <v>31</v>
      </c>
      <c r="E21" s="27" t="s">
        <v>44</v>
      </c>
      <c r="F21" s="27" t="s">
        <v>74</v>
      </c>
      <c r="G21" s="11" t="s">
        <v>28</v>
      </c>
      <c r="H21" s="15">
        <v>44986</v>
      </c>
      <c r="I21" s="15">
        <v>45838</v>
      </c>
      <c r="J21" s="16">
        <v>5000</v>
      </c>
      <c r="K21" s="16"/>
      <c r="L21" s="16"/>
      <c r="M21" s="16">
        <f t="shared" si="1"/>
        <v>0</v>
      </c>
      <c r="N21" s="16"/>
      <c r="O21" s="16">
        <f t="shared" si="0"/>
        <v>5000</v>
      </c>
    </row>
    <row r="22" spans="1:15" ht="15.75" x14ac:dyDescent="0.25">
      <c r="A22" s="13">
        <v>15</v>
      </c>
      <c r="B22" s="11" t="s">
        <v>75</v>
      </c>
      <c r="C22" s="27" t="s">
        <v>76</v>
      </c>
      <c r="D22" s="14" t="s">
        <v>25</v>
      </c>
      <c r="E22" s="27" t="s">
        <v>77</v>
      </c>
      <c r="F22" s="27" t="s">
        <v>78</v>
      </c>
      <c r="G22" s="11" t="s">
        <v>28</v>
      </c>
      <c r="H22" s="15">
        <v>45364</v>
      </c>
      <c r="I22" s="15">
        <v>45838</v>
      </c>
      <c r="J22" s="16">
        <v>10000</v>
      </c>
      <c r="K22" s="16"/>
      <c r="L22" s="16"/>
      <c r="M22" s="16">
        <f t="shared" si="1"/>
        <v>0</v>
      </c>
      <c r="N22" s="16"/>
      <c r="O22" s="16">
        <f t="shared" si="0"/>
        <v>10000</v>
      </c>
    </row>
    <row r="23" spans="1:15" ht="15.75" x14ac:dyDescent="0.25">
      <c r="A23" s="13">
        <v>16</v>
      </c>
      <c r="B23" s="18" t="s">
        <v>79</v>
      </c>
      <c r="C23" s="22" t="s">
        <v>80</v>
      </c>
      <c r="D23" s="14" t="s">
        <v>25</v>
      </c>
      <c r="E23" s="22" t="s">
        <v>44</v>
      </c>
      <c r="F23" s="22" t="s">
        <v>81</v>
      </c>
      <c r="G23" s="11" t="s">
        <v>28</v>
      </c>
      <c r="H23" s="19">
        <v>45566</v>
      </c>
      <c r="I23" s="15">
        <v>45838</v>
      </c>
      <c r="J23" s="16">
        <v>10000</v>
      </c>
      <c r="K23" s="16"/>
      <c r="L23" s="16"/>
      <c r="M23" s="16">
        <f t="shared" si="1"/>
        <v>0</v>
      </c>
      <c r="N23" s="16"/>
      <c r="O23" s="16">
        <f t="shared" si="0"/>
        <v>10000</v>
      </c>
    </row>
    <row r="24" spans="1:15" ht="15.75" x14ac:dyDescent="0.25">
      <c r="A24" s="13">
        <v>17</v>
      </c>
      <c r="B24" s="11" t="s">
        <v>82</v>
      </c>
      <c r="C24" s="27" t="s">
        <v>83</v>
      </c>
      <c r="D24" s="14" t="s">
        <v>25</v>
      </c>
      <c r="E24" s="27" t="s">
        <v>36</v>
      </c>
      <c r="F24" s="27" t="s">
        <v>84</v>
      </c>
      <c r="G24" s="11" t="s">
        <v>28</v>
      </c>
      <c r="H24" s="19">
        <v>44621</v>
      </c>
      <c r="I24" s="15">
        <v>45838</v>
      </c>
      <c r="J24" s="16">
        <v>5000</v>
      </c>
      <c r="K24" s="11"/>
      <c r="L24" s="11"/>
      <c r="M24" s="16">
        <f t="shared" si="1"/>
        <v>0</v>
      </c>
      <c r="N24" s="11"/>
      <c r="O24" s="16">
        <f t="shared" si="0"/>
        <v>5000</v>
      </c>
    </row>
    <row r="25" spans="1:15" ht="15.75" x14ac:dyDescent="0.25">
      <c r="A25" s="13">
        <v>18</v>
      </c>
      <c r="B25" s="11" t="s">
        <v>85</v>
      </c>
      <c r="C25" s="27" t="s">
        <v>86</v>
      </c>
      <c r="D25" s="14" t="s">
        <v>31</v>
      </c>
      <c r="E25" s="27" t="s">
        <v>44</v>
      </c>
      <c r="F25" s="27" t="s">
        <v>87</v>
      </c>
      <c r="G25" s="11" t="s">
        <v>28</v>
      </c>
      <c r="H25" s="19">
        <v>44341</v>
      </c>
      <c r="I25" s="15">
        <v>45838</v>
      </c>
      <c r="J25" s="16">
        <v>5000</v>
      </c>
      <c r="K25" s="11"/>
      <c r="L25" s="11"/>
      <c r="M25" s="16">
        <f t="shared" si="1"/>
        <v>0</v>
      </c>
      <c r="N25" s="11"/>
      <c r="O25" s="16">
        <f t="shared" si="0"/>
        <v>5000</v>
      </c>
    </row>
    <row r="26" spans="1:15" ht="15.75" x14ac:dyDescent="0.25">
      <c r="A26" s="13">
        <v>19</v>
      </c>
      <c r="B26" s="11" t="s">
        <v>88</v>
      </c>
      <c r="C26" s="27" t="s">
        <v>89</v>
      </c>
      <c r="D26" s="14" t="s">
        <v>25</v>
      </c>
      <c r="E26" s="27" t="s">
        <v>90</v>
      </c>
      <c r="F26" s="27" t="s">
        <v>91</v>
      </c>
      <c r="G26" s="11" t="s">
        <v>28</v>
      </c>
      <c r="H26" s="19">
        <v>44564</v>
      </c>
      <c r="I26" s="15">
        <v>45838</v>
      </c>
      <c r="J26" s="16">
        <v>10000</v>
      </c>
      <c r="K26" s="11"/>
      <c r="L26" s="11"/>
      <c r="M26" s="16">
        <f>J26*$K$9</f>
        <v>0</v>
      </c>
      <c r="N26" s="11"/>
      <c r="O26" s="16">
        <f t="shared" si="0"/>
        <v>10000</v>
      </c>
    </row>
    <row r="27" spans="1:15" ht="15.75" x14ac:dyDescent="0.25">
      <c r="A27" s="13">
        <v>20</v>
      </c>
      <c r="B27" s="11" t="s">
        <v>92</v>
      </c>
      <c r="C27" s="27" t="s">
        <v>93</v>
      </c>
      <c r="D27" s="14" t="s">
        <v>25</v>
      </c>
      <c r="E27" s="27" t="s">
        <v>36</v>
      </c>
      <c r="F27" s="27" t="s">
        <v>94</v>
      </c>
      <c r="G27" s="11" t="s">
        <v>28</v>
      </c>
      <c r="H27" s="17">
        <v>45474</v>
      </c>
      <c r="I27" s="15">
        <v>45838</v>
      </c>
      <c r="J27" s="16">
        <v>8000</v>
      </c>
      <c r="K27" s="11"/>
      <c r="L27" s="11"/>
      <c r="M27" s="16">
        <f>J27*$K$9</f>
        <v>0</v>
      </c>
      <c r="N27" s="11"/>
      <c r="O27" s="16">
        <f t="shared" si="0"/>
        <v>8000</v>
      </c>
    </row>
    <row r="28" spans="1:15" ht="15.75" x14ac:dyDescent="0.25">
      <c r="A28" s="13">
        <v>21</v>
      </c>
      <c r="B28" s="11" t="s">
        <v>95</v>
      </c>
      <c r="C28" s="27" t="s">
        <v>96</v>
      </c>
      <c r="D28" s="14" t="s">
        <v>31</v>
      </c>
      <c r="E28" s="27" t="s">
        <v>44</v>
      </c>
      <c r="F28" s="22" t="s">
        <v>97</v>
      </c>
      <c r="G28" s="11" t="s">
        <v>28</v>
      </c>
      <c r="H28" s="17">
        <v>45674</v>
      </c>
      <c r="I28" s="15">
        <v>45838</v>
      </c>
      <c r="J28" s="16">
        <v>5000</v>
      </c>
      <c r="K28" s="16"/>
      <c r="L28" s="11"/>
      <c r="M28" s="16">
        <f>J28*$K$9</f>
        <v>0</v>
      </c>
      <c r="N28" s="16"/>
      <c r="O28" s="16">
        <f t="shared" si="0"/>
        <v>5000</v>
      </c>
    </row>
    <row r="29" spans="1:15" ht="15.75" x14ac:dyDescent="0.25">
      <c r="A29" s="13">
        <v>22</v>
      </c>
      <c r="B29" s="11" t="s">
        <v>98</v>
      </c>
      <c r="C29" s="27" t="s">
        <v>99</v>
      </c>
      <c r="D29" s="14" t="s">
        <v>31</v>
      </c>
      <c r="E29" s="27" t="s">
        <v>32</v>
      </c>
      <c r="F29" s="27" t="s">
        <v>100</v>
      </c>
      <c r="G29" s="11" t="s">
        <v>28</v>
      </c>
      <c r="H29" s="17">
        <v>44652</v>
      </c>
      <c r="I29" s="15">
        <v>45838</v>
      </c>
      <c r="J29" s="16">
        <v>5500</v>
      </c>
      <c r="K29" s="11"/>
      <c r="L29" s="11"/>
      <c r="M29" s="16">
        <f>J29*$K$9</f>
        <v>0</v>
      </c>
      <c r="N29" s="11"/>
      <c r="O29" s="16">
        <f t="shared" si="0"/>
        <v>5500</v>
      </c>
    </row>
    <row r="30" spans="1:15" ht="15.75" x14ac:dyDescent="0.25">
      <c r="A30" s="13">
        <v>23</v>
      </c>
      <c r="B30" s="11" t="s">
        <v>101</v>
      </c>
      <c r="C30" s="27" t="s">
        <v>102</v>
      </c>
      <c r="D30" s="14" t="s">
        <v>25</v>
      </c>
      <c r="E30" s="27" t="s">
        <v>36</v>
      </c>
      <c r="F30" s="27" t="s">
        <v>103</v>
      </c>
      <c r="G30" s="11" t="s">
        <v>28</v>
      </c>
      <c r="H30" s="19">
        <v>44704</v>
      </c>
      <c r="I30" s="15">
        <v>45838</v>
      </c>
      <c r="J30" s="16">
        <v>5000</v>
      </c>
      <c r="K30" s="16"/>
      <c r="L30" s="11"/>
      <c r="M30" s="16"/>
      <c r="N30" s="16"/>
      <c r="O30" s="16">
        <f t="shared" si="0"/>
        <v>5000</v>
      </c>
    </row>
    <row r="31" spans="1:15" ht="15.75" x14ac:dyDescent="0.25">
      <c r="A31" s="13">
        <v>24</v>
      </c>
      <c r="B31" s="11" t="s">
        <v>104</v>
      </c>
      <c r="C31" s="27" t="s">
        <v>105</v>
      </c>
      <c r="D31" s="14" t="s">
        <v>25</v>
      </c>
      <c r="E31" s="27" t="s">
        <v>36</v>
      </c>
      <c r="F31" s="27" t="s">
        <v>106</v>
      </c>
      <c r="G31" s="11" t="s">
        <v>28</v>
      </c>
      <c r="H31" s="15">
        <v>45170</v>
      </c>
      <c r="I31" s="15">
        <v>45838</v>
      </c>
      <c r="J31" s="16">
        <v>5000</v>
      </c>
      <c r="K31" s="11"/>
      <c r="L31" s="11"/>
      <c r="M31" s="16">
        <f>J31*$K$9</f>
        <v>0</v>
      </c>
      <c r="N31" s="16"/>
      <c r="O31" s="16">
        <f t="shared" si="0"/>
        <v>5000</v>
      </c>
    </row>
    <row r="32" spans="1:15" ht="15.75" x14ac:dyDescent="0.25">
      <c r="A32" s="13">
        <v>25</v>
      </c>
      <c r="B32" s="11" t="s">
        <v>614</v>
      </c>
      <c r="C32" s="27" t="s">
        <v>615</v>
      </c>
      <c r="D32" s="14" t="s">
        <v>31</v>
      </c>
      <c r="E32" s="27" t="s">
        <v>616</v>
      </c>
      <c r="F32" s="27" t="s">
        <v>137</v>
      </c>
      <c r="G32" s="11" t="s">
        <v>28</v>
      </c>
      <c r="H32" s="15">
        <v>45778</v>
      </c>
      <c r="I32" s="15">
        <v>45838</v>
      </c>
      <c r="J32" s="20">
        <v>5000</v>
      </c>
      <c r="K32" s="16"/>
      <c r="L32" s="11"/>
      <c r="M32" s="16">
        <f>J32*$K$9</f>
        <v>0</v>
      </c>
      <c r="N32" s="16"/>
      <c r="O32" s="16">
        <f t="shared" si="0"/>
        <v>5000</v>
      </c>
    </row>
    <row r="33" spans="1:15" ht="15.75" x14ac:dyDescent="0.25">
      <c r="A33" s="13">
        <v>26</v>
      </c>
      <c r="B33" s="11" t="s">
        <v>107</v>
      </c>
      <c r="C33" s="27" t="s">
        <v>108</v>
      </c>
      <c r="D33" s="14" t="s">
        <v>25</v>
      </c>
      <c r="E33" s="27" t="s">
        <v>36</v>
      </c>
      <c r="F33" s="27" t="s">
        <v>109</v>
      </c>
      <c r="G33" s="11" t="s">
        <v>28</v>
      </c>
      <c r="H33" s="17">
        <v>44682</v>
      </c>
      <c r="I33" s="15">
        <v>45838</v>
      </c>
      <c r="J33" s="16">
        <v>5000</v>
      </c>
      <c r="K33" s="16"/>
      <c r="L33" s="11"/>
      <c r="M33" s="16"/>
      <c r="N33" s="16"/>
      <c r="O33" s="16">
        <f t="shared" si="0"/>
        <v>5000</v>
      </c>
    </row>
    <row r="34" spans="1:15" ht="15.75" x14ac:dyDescent="0.25">
      <c r="A34" s="13">
        <v>27</v>
      </c>
      <c r="B34" s="11" t="s">
        <v>110</v>
      </c>
      <c r="C34" s="27" t="s">
        <v>111</v>
      </c>
      <c r="D34" s="14" t="s">
        <v>31</v>
      </c>
      <c r="E34" s="27" t="s">
        <v>36</v>
      </c>
      <c r="F34" s="27" t="s">
        <v>112</v>
      </c>
      <c r="G34" s="11" t="s">
        <v>28</v>
      </c>
      <c r="H34" s="17">
        <v>44805</v>
      </c>
      <c r="I34" s="15">
        <v>45838</v>
      </c>
      <c r="J34" s="16">
        <v>5000</v>
      </c>
      <c r="K34" s="11"/>
      <c r="L34" s="11"/>
      <c r="M34" s="16">
        <f t="shared" ref="M34:M38" si="5">J34*$K$9</f>
        <v>0</v>
      </c>
      <c r="N34" s="11"/>
      <c r="O34" s="16">
        <f t="shared" si="0"/>
        <v>5000</v>
      </c>
    </row>
    <row r="35" spans="1:15" ht="15.75" x14ac:dyDescent="0.25">
      <c r="A35" s="13">
        <v>28</v>
      </c>
      <c r="B35" s="11" t="s">
        <v>113</v>
      </c>
      <c r="C35" s="27" t="s">
        <v>114</v>
      </c>
      <c r="D35" s="14" t="s">
        <v>31</v>
      </c>
      <c r="E35" s="27" t="s">
        <v>115</v>
      </c>
      <c r="F35" s="27" t="s">
        <v>33</v>
      </c>
      <c r="G35" s="11" t="s">
        <v>28</v>
      </c>
      <c r="H35" s="17">
        <v>44201</v>
      </c>
      <c r="I35" s="15">
        <v>45838</v>
      </c>
      <c r="J35" s="16">
        <v>5000</v>
      </c>
      <c r="K35" s="11"/>
      <c r="L35" s="11"/>
      <c r="M35" s="16">
        <f t="shared" si="5"/>
        <v>0</v>
      </c>
      <c r="N35" s="11"/>
      <c r="O35" s="16">
        <f t="shared" si="0"/>
        <v>5000</v>
      </c>
    </row>
    <row r="36" spans="1:15" ht="15.75" x14ac:dyDescent="0.25">
      <c r="A36" s="13">
        <v>29</v>
      </c>
      <c r="B36" s="11" t="s">
        <v>113</v>
      </c>
      <c r="C36" s="27" t="s">
        <v>116</v>
      </c>
      <c r="D36" s="14" t="s">
        <v>31</v>
      </c>
      <c r="E36" s="27" t="s">
        <v>44</v>
      </c>
      <c r="F36" s="27" t="s">
        <v>117</v>
      </c>
      <c r="G36" s="11" t="s">
        <v>28</v>
      </c>
      <c r="H36" s="15">
        <v>44652</v>
      </c>
      <c r="I36" s="15">
        <v>45838</v>
      </c>
      <c r="J36" s="16">
        <v>10000</v>
      </c>
      <c r="K36" s="11"/>
      <c r="L36" s="11"/>
      <c r="M36" s="16">
        <f t="shared" si="5"/>
        <v>0</v>
      </c>
      <c r="N36" s="11"/>
      <c r="O36" s="16">
        <f t="shared" si="0"/>
        <v>10000</v>
      </c>
    </row>
    <row r="37" spans="1:15" ht="15.75" x14ac:dyDescent="0.25">
      <c r="A37" s="13">
        <v>30</v>
      </c>
      <c r="B37" s="11" t="s">
        <v>118</v>
      </c>
      <c r="C37" s="27" t="s">
        <v>119</v>
      </c>
      <c r="D37" s="14" t="s">
        <v>31</v>
      </c>
      <c r="E37" s="27" t="s">
        <v>120</v>
      </c>
      <c r="F37" s="27" t="s">
        <v>121</v>
      </c>
      <c r="G37" s="11" t="s">
        <v>28</v>
      </c>
      <c r="H37" s="17">
        <v>44321</v>
      </c>
      <c r="I37" s="15">
        <v>45838</v>
      </c>
      <c r="J37" s="16">
        <v>10000</v>
      </c>
      <c r="K37" s="11"/>
      <c r="L37" s="11"/>
      <c r="M37" s="16">
        <f t="shared" si="5"/>
        <v>0</v>
      </c>
      <c r="N37" s="11"/>
      <c r="O37" s="16">
        <f t="shared" si="0"/>
        <v>10000</v>
      </c>
    </row>
    <row r="38" spans="1:15" ht="15.75" x14ac:dyDescent="0.25">
      <c r="A38" s="13">
        <v>32</v>
      </c>
      <c r="B38" s="11" t="s">
        <v>122</v>
      </c>
      <c r="C38" s="27" t="s">
        <v>123</v>
      </c>
      <c r="D38" s="14" t="s">
        <v>31</v>
      </c>
      <c r="E38" s="27" t="s">
        <v>44</v>
      </c>
      <c r="F38" s="27" t="s">
        <v>124</v>
      </c>
      <c r="G38" s="11" t="s">
        <v>28</v>
      </c>
      <c r="H38" s="17">
        <v>44313</v>
      </c>
      <c r="I38" s="15">
        <v>45838</v>
      </c>
      <c r="J38" s="16">
        <v>5000</v>
      </c>
      <c r="K38" s="11"/>
      <c r="L38" s="11"/>
      <c r="M38" s="16">
        <f t="shared" si="5"/>
        <v>0</v>
      </c>
      <c r="N38" s="11"/>
      <c r="O38" s="16">
        <f t="shared" si="0"/>
        <v>5000</v>
      </c>
    </row>
    <row r="39" spans="1:15" ht="15.75" x14ac:dyDescent="0.25">
      <c r="A39" s="13">
        <v>33</v>
      </c>
      <c r="B39" s="11" t="s">
        <v>125</v>
      </c>
      <c r="C39" s="27" t="s">
        <v>126</v>
      </c>
      <c r="D39" s="14" t="s">
        <v>31</v>
      </c>
      <c r="E39" s="27" t="s">
        <v>44</v>
      </c>
      <c r="F39" s="27" t="s">
        <v>127</v>
      </c>
      <c r="G39" s="11" t="s">
        <v>28</v>
      </c>
      <c r="H39" s="19">
        <v>44285</v>
      </c>
      <c r="I39" s="15">
        <v>45838</v>
      </c>
      <c r="J39" s="16">
        <v>5000</v>
      </c>
      <c r="K39" s="16"/>
      <c r="L39" s="11"/>
      <c r="M39" s="16"/>
      <c r="N39" s="16"/>
      <c r="O39" s="16">
        <f t="shared" si="0"/>
        <v>5000</v>
      </c>
    </row>
    <row r="40" spans="1:15" ht="15.75" x14ac:dyDescent="0.25">
      <c r="A40" s="13">
        <v>34</v>
      </c>
      <c r="B40" s="11" t="s">
        <v>128</v>
      </c>
      <c r="C40" s="27" t="s">
        <v>129</v>
      </c>
      <c r="D40" s="14" t="s">
        <v>31</v>
      </c>
      <c r="E40" s="27" t="s">
        <v>120</v>
      </c>
      <c r="F40" s="27" t="s">
        <v>130</v>
      </c>
      <c r="G40" s="11" t="s">
        <v>28</v>
      </c>
      <c r="H40" s="17">
        <v>44317</v>
      </c>
      <c r="I40" s="15">
        <v>45838</v>
      </c>
      <c r="J40" s="16">
        <v>5300</v>
      </c>
      <c r="K40" s="11"/>
      <c r="L40" s="11"/>
      <c r="M40" s="16">
        <f>J40*$K$9</f>
        <v>0</v>
      </c>
      <c r="N40" s="11"/>
      <c r="O40" s="16">
        <f t="shared" si="0"/>
        <v>5300</v>
      </c>
    </row>
    <row r="41" spans="1:15" ht="15.75" x14ac:dyDescent="0.25">
      <c r="A41" s="13">
        <v>35</v>
      </c>
      <c r="B41" s="11" t="s">
        <v>131</v>
      </c>
      <c r="C41" s="27" t="s">
        <v>132</v>
      </c>
      <c r="D41" s="14" t="s">
        <v>31</v>
      </c>
      <c r="E41" s="27" t="s">
        <v>44</v>
      </c>
      <c r="F41" s="27" t="s">
        <v>133</v>
      </c>
      <c r="G41" s="11" t="s">
        <v>28</v>
      </c>
      <c r="H41" s="15">
        <v>44805</v>
      </c>
      <c r="I41" s="15">
        <v>45838</v>
      </c>
      <c r="J41" s="16">
        <v>5000</v>
      </c>
      <c r="K41" s="11"/>
      <c r="L41" s="11"/>
      <c r="M41" s="16">
        <f>J41*$K$9</f>
        <v>0</v>
      </c>
      <c r="N41" s="11"/>
      <c r="O41" s="16">
        <f t="shared" si="0"/>
        <v>5000</v>
      </c>
    </row>
    <row r="42" spans="1:15" ht="30" x14ac:dyDescent="0.25">
      <c r="A42" s="13">
        <v>36</v>
      </c>
      <c r="B42" s="11" t="s">
        <v>134</v>
      </c>
      <c r="C42" s="27" t="s">
        <v>135</v>
      </c>
      <c r="D42" s="14" t="s">
        <v>31</v>
      </c>
      <c r="E42" s="27" t="s">
        <v>136</v>
      </c>
      <c r="F42" s="27" t="s">
        <v>137</v>
      </c>
      <c r="G42" s="11" t="s">
        <v>28</v>
      </c>
      <c r="H42" s="17">
        <v>44540</v>
      </c>
      <c r="I42" s="15">
        <v>45838</v>
      </c>
      <c r="J42" s="16">
        <v>20000</v>
      </c>
      <c r="K42" s="11"/>
      <c r="L42" s="11"/>
      <c r="M42" s="16">
        <f>J42*$K$9</f>
        <v>0</v>
      </c>
      <c r="N42" s="11"/>
      <c r="O42" s="16">
        <f t="shared" si="0"/>
        <v>20000</v>
      </c>
    </row>
    <row r="43" spans="1:15" ht="15.75" x14ac:dyDescent="0.25">
      <c r="A43" s="13">
        <v>37</v>
      </c>
      <c r="B43" s="11" t="s">
        <v>138</v>
      </c>
      <c r="C43" s="27" t="s">
        <v>139</v>
      </c>
      <c r="D43" s="14" t="s">
        <v>25</v>
      </c>
      <c r="E43" s="27" t="s">
        <v>36</v>
      </c>
      <c r="F43" s="27" t="s">
        <v>140</v>
      </c>
      <c r="G43" s="11" t="s">
        <v>28</v>
      </c>
      <c r="H43" s="19">
        <v>44239</v>
      </c>
      <c r="I43" s="15">
        <v>45838</v>
      </c>
      <c r="J43" s="16">
        <v>5000</v>
      </c>
      <c r="K43" s="11"/>
      <c r="L43" s="11"/>
      <c r="M43" s="16">
        <f>J43*$K$9</f>
        <v>0</v>
      </c>
      <c r="N43" s="11"/>
      <c r="O43" s="16">
        <f t="shared" si="0"/>
        <v>5000</v>
      </c>
    </row>
    <row r="44" spans="1:15" ht="15.75" x14ac:dyDescent="0.25">
      <c r="A44" s="13">
        <v>38</v>
      </c>
      <c r="B44" s="11" t="s">
        <v>141</v>
      </c>
      <c r="C44" s="27" t="s">
        <v>142</v>
      </c>
      <c r="D44" s="14" t="s">
        <v>31</v>
      </c>
      <c r="E44" s="27" t="s">
        <v>44</v>
      </c>
      <c r="F44" s="27" t="s">
        <v>143</v>
      </c>
      <c r="G44" s="11" t="s">
        <v>28</v>
      </c>
      <c r="H44" s="17">
        <v>45444</v>
      </c>
      <c r="I44" s="15">
        <v>45838</v>
      </c>
      <c r="J44" s="16">
        <v>10000</v>
      </c>
      <c r="K44" s="16"/>
      <c r="L44" s="11"/>
      <c r="M44" s="16"/>
      <c r="N44" s="16"/>
      <c r="O44" s="16">
        <f t="shared" si="0"/>
        <v>10000</v>
      </c>
    </row>
    <row r="45" spans="1:15" ht="15.75" x14ac:dyDescent="0.25">
      <c r="A45" s="13">
        <v>39</v>
      </c>
      <c r="B45" s="11" t="s">
        <v>144</v>
      </c>
      <c r="C45" s="27" t="s">
        <v>145</v>
      </c>
      <c r="D45" s="14" t="s">
        <v>25</v>
      </c>
      <c r="E45" s="27" t="s">
        <v>36</v>
      </c>
      <c r="F45" s="27" t="s">
        <v>146</v>
      </c>
      <c r="G45" s="11" t="s">
        <v>28</v>
      </c>
      <c r="H45" s="17">
        <v>45439</v>
      </c>
      <c r="I45" s="15">
        <v>45838</v>
      </c>
      <c r="J45" s="16">
        <v>5000</v>
      </c>
      <c r="K45" s="16"/>
      <c r="L45" s="11"/>
      <c r="M45" s="16"/>
      <c r="N45" s="16">
        <f t="shared" ref="N45" si="6">K45+L45+M45</f>
        <v>0</v>
      </c>
      <c r="O45" s="16">
        <f t="shared" si="0"/>
        <v>5000</v>
      </c>
    </row>
    <row r="46" spans="1:15" ht="15.75" x14ac:dyDescent="0.25">
      <c r="A46" s="13">
        <v>40</v>
      </c>
      <c r="B46" s="11" t="s">
        <v>147</v>
      </c>
      <c r="C46" s="27" t="s">
        <v>148</v>
      </c>
      <c r="D46" s="14" t="s">
        <v>25</v>
      </c>
      <c r="E46" s="27" t="s">
        <v>54</v>
      </c>
      <c r="F46" s="27" t="s">
        <v>121</v>
      </c>
      <c r="G46" s="11" t="s">
        <v>28</v>
      </c>
      <c r="H46" s="17">
        <v>44229</v>
      </c>
      <c r="I46" s="15">
        <v>45838</v>
      </c>
      <c r="J46" s="16">
        <v>12000</v>
      </c>
      <c r="K46" s="16">
        <v>344.4</v>
      </c>
      <c r="L46" s="11"/>
      <c r="M46" s="16">
        <v>364.8</v>
      </c>
      <c r="N46" s="16">
        <v>709.2</v>
      </c>
      <c r="O46" s="16">
        <f t="shared" si="0"/>
        <v>11290.8</v>
      </c>
    </row>
    <row r="47" spans="1:15" ht="15.75" x14ac:dyDescent="0.25">
      <c r="A47" s="13">
        <v>41</v>
      </c>
      <c r="B47" s="11" t="s">
        <v>149</v>
      </c>
      <c r="C47" s="27" t="s">
        <v>150</v>
      </c>
      <c r="D47" s="14" t="s">
        <v>25</v>
      </c>
      <c r="E47" s="27" t="s">
        <v>151</v>
      </c>
      <c r="F47" s="27" t="s">
        <v>78</v>
      </c>
      <c r="G47" s="11" t="s">
        <v>28</v>
      </c>
      <c r="H47" s="17">
        <v>45364</v>
      </c>
      <c r="I47" s="15">
        <v>45838</v>
      </c>
      <c r="J47" s="16">
        <v>25000</v>
      </c>
      <c r="K47" s="16">
        <v>717.5</v>
      </c>
      <c r="L47" s="11"/>
      <c r="M47" s="16">
        <v>760</v>
      </c>
      <c r="N47" s="16">
        <v>1477.5</v>
      </c>
      <c r="O47" s="16">
        <f t="shared" si="0"/>
        <v>23522.5</v>
      </c>
    </row>
    <row r="48" spans="1:15" ht="30" x14ac:dyDescent="0.25">
      <c r="A48" s="13">
        <v>42</v>
      </c>
      <c r="B48" s="11" t="s">
        <v>152</v>
      </c>
      <c r="C48" s="27" t="s">
        <v>153</v>
      </c>
      <c r="D48" s="14" t="s">
        <v>31</v>
      </c>
      <c r="E48" s="27" t="s">
        <v>154</v>
      </c>
      <c r="F48" s="27" t="s">
        <v>155</v>
      </c>
      <c r="G48" s="11" t="s">
        <v>28</v>
      </c>
      <c r="H48" s="17">
        <v>45444</v>
      </c>
      <c r="I48" s="15">
        <v>45838</v>
      </c>
      <c r="J48" s="16">
        <v>5000</v>
      </c>
      <c r="K48" s="16"/>
      <c r="L48" s="11"/>
      <c r="M48" s="16"/>
      <c r="N48" s="16">
        <f t="shared" ref="N48" si="7">K48+L48+M48</f>
        <v>0</v>
      </c>
      <c r="O48" s="16">
        <f t="shared" si="0"/>
        <v>5000</v>
      </c>
    </row>
    <row r="49" spans="1:15" ht="15.75" x14ac:dyDescent="0.25">
      <c r="A49" s="13">
        <v>43</v>
      </c>
      <c r="B49" s="18" t="s">
        <v>156</v>
      </c>
      <c r="C49" s="22" t="s">
        <v>157</v>
      </c>
      <c r="D49" s="14" t="s">
        <v>25</v>
      </c>
      <c r="E49" s="22" t="s">
        <v>158</v>
      </c>
      <c r="F49" s="22" t="s">
        <v>159</v>
      </c>
      <c r="G49" s="11" t="s">
        <v>28</v>
      </c>
      <c r="H49" s="15">
        <v>45566</v>
      </c>
      <c r="I49" s="15">
        <v>45838</v>
      </c>
      <c r="J49" s="16">
        <v>10000</v>
      </c>
      <c r="K49" s="11"/>
      <c r="L49" s="11"/>
      <c r="M49" s="16">
        <f>J49*$K$9</f>
        <v>0</v>
      </c>
      <c r="N49" s="11"/>
      <c r="O49" s="16">
        <f t="shared" si="0"/>
        <v>10000</v>
      </c>
    </row>
    <row r="50" spans="1:15" ht="15.75" x14ac:dyDescent="0.25">
      <c r="A50" s="13">
        <v>44</v>
      </c>
      <c r="B50" s="11" t="s">
        <v>160</v>
      </c>
      <c r="C50" s="27" t="s">
        <v>161</v>
      </c>
      <c r="D50" s="14" t="s">
        <v>31</v>
      </c>
      <c r="E50" s="27" t="s">
        <v>44</v>
      </c>
      <c r="F50" s="27" t="s">
        <v>162</v>
      </c>
      <c r="G50" s="11" t="s">
        <v>28</v>
      </c>
      <c r="H50" s="19">
        <v>44564</v>
      </c>
      <c r="I50" s="15">
        <v>45838</v>
      </c>
      <c r="J50" s="16">
        <v>5300</v>
      </c>
      <c r="K50" s="16">
        <v>152.11000000000001</v>
      </c>
      <c r="L50" s="11"/>
      <c r="M50" s="16">
        <v>1876.58</v>
      </c>
      <c r="N50" s="21">
        <v>2028.69</v>
      </c>
      <c r="O50" s="16">
        <f t="shared" si="0"/>
        <v>3271.31</v>
      </c>
    </row>
    <row r="51" spans="1:15" ht="15.75" x14ac:dyDescent="0.25">
      <c r="A51" s="13">
        <v>45</v>
      </c>
      <c r="B51" s="11" t="s">
        <v>163</v>
      </c>
      <c r="C51" s="27" t="s">
        <v>164</v>
      </c>
      <c r="D51" s="14" t="s">
        <v>25</v>
      </c>
      <c r="E51" s="27" t="s">
        <v>26</v>
      </c>
      <c r="F51" s="27" t="s">
        <v>165</v>
      </c>
      <c r="G51" s="11" t="s">
        <v>28</v>
      </c>
      <c r="H51" s="19">
        <v>45383</v>
      </c>
      <c r="I51" s="15">
        <v>45838</v>
      </c>
      <c r="J51" s="16">
        <v>5000</v>
      </c>
      <c r="K51" s="11"/>
      <c r="L51" s="11"/>
      <c r="M51" s="16">
        <f>J51*$K$9</f>
        <v>0</v>
      </c>
      <c r="N51" s="11"/>
      <c r="O51" s="16">
        <f t="shared" si="0"/>
        <v>5000</v>
      </c>
    </row>
    <row r="52" spans="1:15" ht="15.75" x14ac:dyDescent="0.25">
      <c r="A52" s="13">
        <v>46</v>
      </c>
      <c r="B52" s="18" t="s">
        <v>166</v>
      </c>
      <c r="C52" s="22" t="s">
        <v>167</v>
      </c>
      <c r="D52" s="14" t="s">
        <v>31</v>
      </c>
      <c r="E52" s="27" t="s">
        <v>44</v>
      </c>
      <c r="F52" s="26" t="s">
        <v>168</v>
      </c>
      <c r="G52" s="11" t="s">
        <v>28</v>
      </c>
      <c r="H52" s="17">
        <v>45597</v>
      </c>
      <c r="I52" s="15">
        <v>45838</v>
      </c>
      <c r="J52" s="16">
        <v>5000</v>
      </c>
      <c r="K52" s="11"/>
      <c r="L52" s="11"/>
      <c r="M52" s="16">
        <f>J52*$K$9</f>
        <v>0</v>
      </c>
      <c r="N52" s="11"/>
      <c r="O52" s="16">
        <f t="shared" si="0"/>
        <v>5000</v>
      </c>
    </row>
    <row r="53" spans="1:15" ht="15.75" x14ac:dyDescent="0.25">
      <c r="A53" s="13">
        <v>47</v>
      </c>
      <c r="B53" s="11" t="s">
        <v>169</v>
      </c>
      <c r="C53" s="27" t="s">
        <v>170</v>
      </c>
      <c r="D53" s="14" t="s">
        <v>31</v>
      </c>
      <c r="E53" s="27" t="s">
        <v>171</v>
      </c>
      <c r="F53" s="27" t="s">
        <v>172</v>
      </c>
      <c r="G53" s="11" t="s">
        <v>28</v>
      </c>
      <c r="H53" s="17">
        <v>45352</v>
      </c>
      <c r="I53" s="15">
        <v>45838</v>
      </c>
      <c r="J53" s="16">
        <v>10000</v>
      </c>
      <c r="K53" s="11"/>
      <c r="L53" s="11"/>
      <c r="M53" s="16">
        <f>J53*$K$9</f>
        <v>0</v>
      </c>
      <c r="N53" s="11"/>
      <c r="O53" s="16">
        <f t="shared" si="0"/>
        <v>10000</v>
      </c>
    </row>
    <row r="54" spans="1:15" ht="15.75" x14ac:dyDescent="0.25">
      <c r="A54" s="13">
        <v>48</v>
      </c>
      <c r="B54" s="11" t="s">
        <v>173</v>
      </c>
      <c r="C54" s="27" t="s">
        <v>142</v>
      </c>
      <c r="D54" s="14" t="s">
        <v>25</v>
      </c>
      <c r="E54" s="27" t="s">
        <v>36</v>
      </c>
      <c r="F54" s="27" t="s">
        <v>174</v>
      </c>
      <c r="G54" s="11" t="s">
        <v>28</v>
      </c>
      <c r="H54" s="19">
        <v>44621</v>
      </c>
      <c r="I54" s="15">
        <v>45838</v>
      </c>
      <c r="J54" s="16">
        <v>5000</v>
      </c>
      <c r="K54" s="11"/>
      <c r="L54" s="11"/>
      <c r="M54" s="16">
        <f>J54*$K$9</f>
        <v>0</v>
      </c>
      <c r="N54" s="11"/>
      <c r="O54" s="16">
        <f t="shared" si="0"/>
        <v>5000</v>
      </c>
    </row>
    <row r="55" spans="1:15" ht="15.75" x14ac:dyDescent="0.25">
      <c r="A55" s="13">
        <v>49</v>
      </c>
      <c r="B55" s="11" t="s">
        <v>175</v>
      </c>
      <c r="C55" s="27" t="s">
        <v>176</v>
      </c>
      <c r="D55" s="14" t="s">
        <v>31</v>
      </c>
      <c r="E55" s="27" t="s">
        <v>44</v>
      </c>
      <c r="F55" s="27" t="s">
        <v>177</v>
      </c>
      <c r="G55" s="11" t="s">
        <v>28</v>
      </c>
      <c r="H55" s="19">
        <v>44228</v>
      </c>
      <c r="I55" s="15">
        <v>45838</v>
      </c>
      <c r="J55" s="16">
        <v>5000</v>
      </c>
      <c r="K55" s="16"/>
      <c r="L55" s="11"/>
      <c r="M55" s="16"/>
      <c r="N55" s="16"/>
      <c r="O55" s="16">
        <f t="shared" si="0"/>
        <v>5000</v>
      </c>
    </row>
    <row r="56" spans="1:15" ht="30" x14ac:dyDescent="0.25">
      <c r="A56" s="13">
        <v>50</v>
      </c>
      <c r="B56" s="11" t="s">
        <v>178</v>
      </c>
      <c r="C56" s="27" t="s">
        <v>179</v>
      </c>
      <c r="D56" s="14" t="s">
        <v>25</v>
      </c>
      <c r="E56" s="27" t="s">
        <v>180</v>
      </c>
      <c r="F56" s="27" t="s">
        <v>181</v>
      </c>
      <c r="G56" s="11" t="s">
        <v>28</v>
      </c>
      <c r="H56" s="17">
        <v>45292</v>
      </c>
      <c r="I56" s="15">
        <v>45838</v>
      </c>
      <c r="J56" s="16">
        <v>10000</v>
      </c>
      <c r="K56" s="16"/>
      <c r="L56" s="11"/>
      <c r="M56" s="16"/>
      <c r="N56" s="16"/>
      <c r="O56" s="16">
        <f t="shared" si="0"/>
        <v>10000</v>
      </c>
    </row>
    <row r="57" spans="1:15" ht="15.75" x14ac:dyDescent="0.25">
      <c r="A57" s="13">
        <v>51</v>
      </c>
      <c r="B57" s="18" t="s">
        <v>182</v>
      </c>
      <c r="C57" s="22" t="s">
        <v>183</v>
      </c>
      <c r="D57" s="14" t="s">
        <v>31</v>
      </c>
      <c r="E57" s="22" t="s">
        <v>184</v>
      </c>
      <c r="F57" s="22" t="s">
        <v>68</v>
      </c>
      <c r="G57" s="11" t="s">
        <v>28</v>
      </c>
      <c r="H57" s="17">
        <v>45566</v>
      </c>
      <c r="I57" s="15">
        <v>45838</v>
      </c>
      <c r="J57" s="16">
        <v>10000</v>
      </c>
      <c r="K57" s="16"/>
      <c r="L57" s="11"/>
      <c r="M57" s="16"/>
      <c r="N57" s="16">
        <f t="shared" ref="N57" si="8">K57+L57+M57</f>
        <v>0</v>
      </c>
      <c r="O57" s="16">
        <f t="shared" si="0"/>
        <v>10000</v>
      </c>
    </row>
    <row r="58" spans="1:15" ht="15.75" x14ac:dyDescent="0.25">
      <c r="A58" s="13">
        <v>52</v>
      </c>
      <c r="B58" s="11" t="s">
        <v>185</v>
      </c>
      <c r="C58" s="27" t="s">
        <v>186</v>
      </c>
      <c r="D58" s="14" t="s">
        <v>25</v>
      </c>
      <c r="E58" s="27" t="s">
        <v>151</v>
      </c>
      <c r="F58" s="27" t="s">
        <v>78</v>
      </c>
      <c r="G58" s="11" t="s">
        <v>28</v>
      </c>
      <c r="H58" s="17">
        <v>45364</v>
      </c>
      <c r="I58" s="15">
        <v>45838</v>
      </c>
      <c r="J58" s="16">
        <v>25000</v>
      </c>
      <c r="K58" s="16">
        <v>717.5</v>
      </c>
      <c r="L58" s="11"/>
      <c r="M58" s="16">
        <v>760</v>
      </c>
      <c r="N58" s="16">
        <v>1477.5</v>
      </c>
      <c r="O58" s="16">
        <f t="shared" si="0"/>
        <v>23522.5</v>
      </c>
    </row>
    <row r="59" spans="1:15" ht="15.75" x14ac:dyDescent="0.25">
      <c r="A59" s="13">
        <v>53</v>
      </c>
      <c r="B59" s="11" t="s">
        <v>187</v>
      </c>
      <c r="C59" s="27" t="s">
        <v>188</v>
      </c>
      <c r="D59" s="14" t="s">
        <v>25</v>
      </c>
      <c r="E59" s="22" t="s">
        <v>26</v>
      </c>
      <c r="F59" s="27" t="s">
        <v>189</v>
      </c>
      <c r="G59" s="11" t="s">
        <v>28</v>
      </c>
      <c r="H59" s="17">
        <v>45659</v>
      </c>
      <c r="I59" s="15">
        <v>45838</v>
      </c>
      <c r="J59" s="16">
        <v>5500</v>
      </c>
      <c r="K59" s="11"/>
      <c r="L59" s="11"/>
      <c r="M59" s="16">
        <f>J59*$K$9</f>
        <v>0</v>
      </c>
      <c r="N59" s="11"/>
      <c r="O59" s="16">
        <f t="shared" si="0"/>
        <v>5500</v>
      </c>
    </row>
    <row r="60" spans="1:15" ht="15.75" x14ac:dyDescent="0.25">
      <c r="A60" s="13">
        <v>54</v>
      </c>
      <c r="B60" s="11" t="s">
        <v>190</v>
      </c>
      <c r="C60" s="27" t="s">
        <v>191</v>
      </c>
      <c r="D60" s="14" t="s">
        <v>31</v>
      </c>
      <c r="E60" s="27" t="s">
        <v>158</v>
      </c>
      <c r="F60" s="27" t="s">
        <v>192</v>
      </c>
      <c r="G60" s="11" t="s">
        <v>28</v>
      </c>
      <c r="H60" s="17">
        <v>45261</v>
      </c>
      <c r="I60" s="15">
        <v>45838</v>
      </c>
      <c r="J60" s="16">
        <v>15000</v>
      </c>
      <c r="K60" s="16">
        <v>430.5</v>
      </c>
      <c r="L60" s="11"/>
      <c r="M60" s="16">
        <v>456</v>
      </c>
      <c r="N60" s="16">
        <v>886.5</v>
      </c>
      <c r="O60" s="16">
        <f t="shared" si="0"/>
        <v>14113.5</v>
      </c>
    </row>
    <row r="61" spans="1:15" ht="30" x14ac:dyDescent="0.25">
      <c r="A61" s="13">
        <v>55</v>
      </c>
      <c r="B61" s="11" t="s">
        <v>193</v>
      </c>
      <c r="C61" s="27" t="s">
        <v>194</v>
      </c>
      <c r="D61" s="14" t="s">
        <v>31</v>
      </c>
      <c r="E61" s="27" t="s">
        <v>44</v>
      </c>
      <c r="F61" s="27" t="s">
        <v>195</v>
      </c>
      <c r="G61" s="11" t="s">
        <v>28</v>
      </c>
      <c r="H61" s="19">
        <v>44713</v>
      </c>
      <c r="I61" s="15">
        <v>45838</v>
      </c>
      <c r="J61" s="16">
        <v>5000</v>
      </c>
      <c r="K61" s="11"/>
      <c r="L61" s="11"/>
      <c r="M61" s="16">
        <f>J61*$K$9</f>
        <v>0</v>
      </c>
      <c r="N61" s="11"/>
      <c r="O61" s="16">
        <f t="shared" si="0"/>
        <v>5000</v>
      </c>
    </row>
    <row r="62" spans="1:15" ht="15.75" x14ac:dyDescent="0.25">
      <c r="A62" s="13">
        <v>56</v>
      </c>
      <c r="B62" s="11" t="s">
        <v>196</v>
      </c>
      <c r="C62" s="27" t="s">
        <v>197</v>
      </c>
      <c r="D62" s="14" t="s">
        <v>31</v>
      </c>
      <c r="E62" s="27" t="s">
        <v>158</v>
      </c>
      <c r="F62" s="27" t="s">
        <v>192</v>
      </c>
      <c r="G62" s="11" t="s">
        <v>28</v>
      </c>
      <c r="H62" s="19">
        <v>44201</v>
      </c>
      <c r="I62" s="15">
        <v>45838</v>
      </c>
      <c r="J62" s="16">
        <v>10000</v>
      </c>
      <c r="K62" s="11"/>
      <c r="L62" s="11"/>
      <c r="M62" s="16">
        <f>J62*$K$9</f>
        <v>0</v>
      </c>
      <c r="N62" s="11"/>
      <c r="O62" s="16">
        <f t="shared" si="0"/>
        <v>10000</v>
      </c>
    </row>
    <row r="63" spans="1:15" ht="15.75" x14ac:dyDescent="0.25">
      <c r="A63" s="13">
        <v>57</v>
      </c>
      <c r="B63" s="11" t="s">
        <v>198</v>
      </c>
      <c r="C63" s="27" t="s">
        <v>199</v>
      </c>
      <c r="D63" s="14" t="s">
        <v>25</v>
      </c>
      <c r="E63" s="27" t="s">
        <v>36</v>
      </c>
      <c r="F63" s="27" t="s">
        <v>124</v>
      </c>
      <c r="G63" s="11" t="s">
        <v>28</v>
      </c>
      <c r="H63" s="19">
        <v>44208</v>
      </c>
      <c r="I63" s="15">
        <v>45838</v>
      </c>
      <c r="J63" s="16">
        <v>5000</v>
      </c>
      <c r="K63" s="11"/>
      <c r="L63" s="11"/>
      <c r="M63" s="16">
        <f>J63*$K$9</f>
        <v>0</v>
      </c>
      <c r="N63" s="11"/>
      <c r="O63" s="16">
        <f t="shared" si="0"/>
        <v>5000</v>
      </c>
    </row>
    <row r="64" spans="1:15" ht="15.75" x14ac:dyDescent="0.25">
      <c r="A64" s="13">
        <v>58</v>
      </c>
      <c r="B64" s="11" t="s">
        <v>200</v>
      </c>
      <c r="C64" s="27" t="s">
        <v>201</v>
      </c>
      <c r="D64" s="14" t="s">
        <v>25</v>
      </c>
      <c r="E64" s="22" t="s">
        <v>158</v>
      </c>
      <c r="F64" s="26" t="s">
        <v>202</v>
      </c>
      <c r="G64" s="11" t="s">
        <v>28</v>
      </c>
      <c r="H64" s="15">
        <v>45536</v>
      </c>
      <c r="I64" s="15">
        <v>45838</v>
      </c>
      <c r="J64" s="16">
        <v>10000</v>
      </c>
      <c r="K64" s="11"/>
      <c r="L64" s="11"/>
      <c r="M64" s="16">
        <f>J64*$K$9</f>
        <v>0</v>
      </c>
      <c r="N64" s="11"/>
      <c r="O64" s="16">
        <f t="shared" si="0"/>
        <v>10000</v>
      </c>
    </row>
    <row r="65" spans="1:15" ht="15.75" x14ac:dyDescent="0.25">
      <c r="A65" s="13">
        <v>59</v>
      </c>
      <c r="B65" s="11" t="s">
        <v>203</v>
      </c>
      <c r="C65" s="27" t="s">
        <v>204</v>
      </c>
      <c r="D65" s="14" t="s">
        <v>31</v>
      </c>
      <c r="E65" s="27" t="s">
        <v>115</v>
      </c>
      <c r="F65" s="27" t="s">
        <v>205</v>
      </c>
      <c r="G65" s="11" t="s">
        <v>28</v>
      </c>
      <c r="H65" s="19">
        <v>44985</v>
      </c>
      <c r="I65" s="15">
        <v>45838</v>
      </c>
      <c r="J65" s="16">
        <v>5000</v>
      </c>
      <c r="K65" s="16"/>
      <c r="L65" s="11"/>
      <c r="M65" s="16"/>
      <c r="N65" s="16">
        <f t="shared" ref="N65:N66" si="9">K65+L65+M65</f>
        <v>0</v>
      </c>
      <c r="O65" s="16">
        <f t="shared" si="0"/>
        <v>5000</v>
      </c>
    </row>
    <row r="66" spans="1:15" ht="30" x14ac:dyDescent="0.25">
      <c r="A66" s="13">
        <v>60</v>
      </c>
      <c r="B66" s="11" t="s">
        <v>206</v>
      </c>
      <c r="C66" s="27" t="s">
        <v>207</v>
      </c>
      <c r="D66" s="14" t="s">
        <v>31</v>
      </c>
      <c r="E66" s="27" t="s">
        <v>120</v>
      </c>
      <c r="F66" s="27" t="s">
        <v>208</v>
      </c>
      <c r="G66" s="11" t="s">
        <v>28</v>
      </c>
      <c r="H66" s="17">
        <v>44013</v>
      </c>
      <c r="I66" s="15">
        <v>45838</v>
      </c>
      <c r="J66" s="16">
        <v>5000</v>
      </c>
      <c r="K66" s="16"/>
      <c r="L66" s="11"/>
      <c r="M66" s="16"/>
      <c r="N66" s="16">
        <f t="shared" si="9"/>
        <v>0</v>
      </c>
      <c r="O66" s="16">
        <f t="shared" si="0"/>
        <v>5000</v>
      </c>
    </row>
    <row r="67" spans="1:15" ht="15.75" x14ac:dyDescent="0.25">
      <c r="A67" s="13">
        <v>62</v>
      </c>
      <c r="B67" s="11" t="s">
        <v>209</v>
      </c>
      <c r="C67" s="27" t="s">
        <v>210</v>
      </c>
      <c r="D67" s="14" t="s">
        <v>31</v>
      </c>
      <c r="E67" s="27" t="s">
        <v>44</v>
      </c>
      <c r="F67" s="27" t="s">
        <v>211</v>
      </c>
      <c r="G67" s="11" t="s">
        <v>28</v>
      </c>
      <c r="H67" s="19">
        <v>45627</v>
      </c>
      <c r="I67" s="15">
        <v>45838</v>
      </c>
      <c r="J67" s="16">
        <v>7000</v>
      </c>
      <c r="K67" s="16"/>
      <c r="L67" s="11"/>
      <c r="M67" s="16"/>
      <c r="N67" s="16"/>
      <c r="O67" s="16">
        <v>7000</v>
      </c>
    </row>
    <row r="68" spans="1:15" s="32" customFormat="1" ht="15.75" x14ac:dyDescent="0.25">
      <c r="A68" s="50">
        <v>63</v>
      </c>
      <c r="B68" s="51" t="s">
        <v>212</v>
      </c>
      <c r="C68" s="52" t="s">
        <v>213</v>
      </c>
      <c r="D68" s="53" t="s">
        <v>25</v>
      </c>
      <c r="E68" s="52" t="s">
        <v>158</v>
      </c>
      <c r="F68" s="52" t="s">
        <v>33</v>
      </c>
      <c r="G68" s="51" t="s">
        <v>28</v>
      </c>
      <c r="H68" s="19">
        <v>44237</v>
      </c>
      <c r="I68" s="15">
        <v>45838</v>
      </c>
      <c r="J68" s="49">
        <v>12000</v>
      </c>
      <c r="K68" s="49">
        <f t="shared" ref="K68" si="10">J68*$K$6</f>
        <v>344.4</v>
      </c>
      <c r="L68" s="51"/>
      <c r="M68" s="49">
        <f t="shared" ref="M68" si="11">J68*$M$6</f>
        <v>364.8</v>
      </c>
      <c r="N68" s="49">
        <f t="shared" ref="N68" si="12">K68+L68+M68</f>
        <v>709.2</v>
      </c>
      <c r="O68" s="49">
        <f t="shared" ref="O68:O115" si="13">J68-N68</f>
        <v>11290.8</v>
      </c>
    </row>
    <row r="69" spans="1:15" ht="15.75" x14ac:dyDescent="0.25">
      <c r="A69" s="13">
        <v>64</v>
      </c>
      <c r="B69" s="11" t="s">
        <v>214</v>
      </c>
      <c r="C69" s="27" t="s">
        <v>215</v>
      </c>
      <c r="D69" s="14" t="s">
        <v>31</v>
      </c>
      <c r="E69" s="27" t="s">
        <v>216</v>
      </c>
      <c r="F69" s="27" t="s">
        <v>217</v>
      </c>
      <c r="G69" s="11" t="s">
        <v>28</v>
      </c>
      <c r="H69" s="19">
        <v>42374</v>
      </c>
      <c r="I69" s="15">
        <v>45838</v>
      </c>
      <c r="J69" s="16">
        <v>5000</v>
      </c>
      <c r="K69" s="16">
        <v>143.5</v>
      </c>
      <c r="L69" s="11"/>
      <c r="M69" s="16">
        <v>152</v>
      </c>
      <c r="N69" s="21">
        <v>295.5</v>
      </c>
      <c r="O69" s="16">
        <f t="shared" si="13"/>
        <v>4704.5</v>
      </c>
    </row>
    <row r="70" spans="1:15" ht="15.75" x14ac:dyDescent="0.25">
      <c r="A70" s="13">
        <v>65</v>
      </c>
      <c r="B70" s="11" t="s">
        <v>218</v>
      </c>
      <c r="C70" s="27" t="s">
        <v>219</v>
      </c>
      <c r="D70" s="14" t="s">
        <v>25</v>
      </c>
      <c r="E70" s="27" t="s">
        <v>54</v>
      </c>
      <c r="F70" s="27" t="s">
        <v>220</v>
      </c>
      <c r="G70" s="11" t="s">
        <v>28</v>
      </c>
      <c r="H70" s="19">
        <v>44531</v>
      </c>
      <c r="I70" s="15">
        <v>45838</v>
      </c>
      <c r="J70" s="16">
        <v>12000</v>
      </c>
      <c r="K70" s="11"/>
      <c r="L70" s="11"/>
      <c r="M70" s="16">
        <f t="shared" ref="M70:M93" si="14">J70*$K$9</f>
        <v>0</v>
      </c>
      <c r="N70" s="11"/>
      <c r="O70" s="16">
        <f t="shared" si="13"/>
        <v>12000</v>
      </c>
    </row>
    <row r="71" spans="1:15" ht="15.75" x14ac:dyDescent="0.25">
      <c r="A71" s="13">
        <v>66</v>
      </c>
      <c r="B71" s="11" t="s">
        <v>221</v>
      </c>
      <c r="C71" s="27" t="s">
        <v>222</v>
      </c>
      <c r="D71" s="14" t="s">
        <v>25</v>
      </c>
      <c r="E71" s="27" t="s">
        <v>36</v>
      </c>
      <c r="F71" s="27" t="s">
        <v>223</v>
      </c>
      <c r="G71" s="11" t="s">
        <v>28</v>
      </c>
      <c r="H71" s="19">
        <v>44563</v>
      </c>
      <c r="I71" s="15">
        <v>45838</v>
      </c>
      <c r="J71" s="16">
        <v>7000</v>
      </c>
      <c r="K71" s="11"/>
      <c r="L71" s="11"/>
      <c r="M71" s="16">
        <f t="shared" si="14"/>
        <v>0</v>
      </c>
      <c r="N71" s="11"/>
      <c r="O71" s="16">
        <f t="shared" si="13"/>
        <v>7000</v>
      </c>
    </row>
    <row r="72" spans="1:15" ht="15.75" x14ac:dyDescent="0.25">
      <c r="A72" s="13">
        <v>68</v>
      </c>
      <c r="B72" s="11" t="s">
        <v>224</v>
      </c>
      <c r="C72" s="27" t="s">
        <v>225</v>
      </c>
      <c r="D72" s="14" t="s">
        <v>25</v>
      </c>
      <c r="E72" s="27" t="s">
        <v>36</v>
      </c>
      <c r="F72" s="27" t="s">
        <v>226</v>
      </c>
      <c r="G72" s="11" t="s">
        <v>28</v>
      </c>
      <c r="H72" s="15">
        <v>44927</v>
      </c>
      <c r="I72" s="15">
        <v>45838</v>
      </c>
      <c r="J72" s="16">
        <v>5000</v>
      </c>
      <c r="K72" s="11"/>
      <c r="L72" s="11"/>
      <c r="M72" s="16">
        <f t="shared" si="14"/>
        <v>0</v>
      </c>
      <c r="N72" s="11"/>
      <c r="O72" s="16">
        <f t="shared" si="13"/>
        <v>5000</v>
      </c>
    </row>
    <row r="73" spans="1:15" ht="15.75" x14ac:dyDescent="0.25">
      <c r="A73" s="13">
        <v>69</v>
      </c>
      <c r="B73" s="11" t="s">
        <v>227</v>
      </c>
      <c r="C73" s="27" t="s">
        <v>228</v>
      </c>
      <c r="D73" s="14" t="s">
        <v>31</v>
      </c>
      <c r="E73" s="27" t="s">
        <v>44</v>
      </c>
      <c r="F73" s="27" t="s">
        <v>55</v>
      </c>
      <c r="G73" s="11" t="s">
        <v>28</v>
      </c>
      <c r="H73" s="19">
        <v>44201</v>
      </c>
      <c r="I73" s="15">
        <v>45838</v>
      </c>
      <c r="J73" s="16">
        <v>5000</v>
      </c>
      <c r="K73" s="11"/>
      <c r="L73" s="11"/>
      <c r="M73" s="16">
        <f t="shared" si="14"/>
        <v>0</v>
      </c>
      <c r="N73" s="11"/>
      <c r="O73" s="16">
        <f t="shared" si="13"/>
        <v>5000</v>
      </c>
    </row>
    <row r="74" spans="1:15" ht="15.75" x14ac:dyDescent="0.25">
      <c r="A74" s="13">
        <v>70</v>
      </c>
      <c r="B74" s="11" t="s">
        <v>229</v>
      </c>
      <c r="C74" s="27" t="s">
        <v>230</v>
      </c>
      <c r="D74" s="14" t="s">
        <v>25</v>
      </c>
      <c r="E74" s="27" t="s">
        <v>36</v>
      </c>
      <c r="F74" s="27" t="s">
        <v>231</v>
      </c>
      <c r="G74" s="11" t="s">
        <v>28</v>
      </c>
      <c r="H74" s="19">
        <v>44201</v>
      </c>
      <c r="I74" s="15">
        <v>45838</v>
      </c>
      <c r="J74" s="16">
        <v>8000</v>
      </c>
      <c r="K74" s="16">
        <f t="shared" ref="K74" si="15">J74*$K$6</f>
        <v>229.6</v>
      </c>
      <c r="L74" s="11"/>
      <c r="M74" s="16">
        <f t="shared" ref="M74" si="16">J74*$M$6</f>
        <v>243.2</v>
      </c>
      <c r="N74" s="16">
        <f t="shared" ref="N74" si="17">K74+L74+M74</f>
        <v>472.79999999999995</v>
      </c>
      <c r="O74" s="16">
        <f t="shared" si="13"/>
        <v>7527.2</v>
      </c>
    </row>
    <row r="75" spans="1:15" ht="15.75" x14ac:dyDescent="0.25">
      <c r="A75" s="13">
        <v>71</v>
      </c>
      <c r="B75" s="11" t="s">
        <v>232</v>
      </c>
      <c r="C75" s="27" t="s">
        <v>233</v>
      </c>
      <c r="D75" s="14" t="s">
        <v>25</v>
      </c>
      <c r="E75" s="27" t="s">
        <v>36</v>
      </c>
      <c r="F75" s="27" t="s">
        <v>234</v>
      </c>
      <c r="G75" s="11" t="s">
        <v>28</v>
      </c>
      <c r="H75" s="19">
        <v>44239</v>
      </c>
      <c r="I75" s="15">
        <v>45838</v>
      </c>
      <c r="J75" s="16">
        <v>5000</v>
      </c>
      <c r="K75" s="11"/>
      <c r="L75" s="11"/>
      <c r="M75" s="16">
        <f t="shared" si="14"/>
        <v>0</v>
      </c>
      <c r="N75" s="11"/>
      <c r="O75" s="16">
        <f t="shared" si="13"/>
        <v>5000</v>
      </c>
    </row>
    <row r="76" spans="1:15" ht="15.75" x14ac:dyDescent="0.25">
      <c r="A76" s="13">
        <v>72</v>
      </c>
      <c r="B76" s="11" t="s">
        <v>235</v>
      </c>
      <c r="C76" s="27" t="s">
        <v>236</v>
      </c>
      <c r="D76" s="14" t="s">
        <v>31</v>
      </c>
      <c r="E76" s="27" t="s">
        <v>44</v>
      </c>
      <c r="F76" s="27" t="s">
        <v>237</v>
      </c>
      <c r="G76" s="11" t="s">
        <v>28</v>
      </c>
      <c r="H76" s="19">
        <v>44232</v>
      </c>
      <c r="I76" s="15">
        <v>45838</v>
      </c>
      <c r="J76" s="16">
        <v>5000</v>
      </c>
      <c r="K76" s="11"/>
      <c r="L76" s="11"/>
      <c r="M76" s="16">
        <f t="shared" si="14"/>
        <v>0</v>
      </c>
      <c r="N76" s="11"/>
      <c r="O76" s="16">
        <f t="shared" si="13"/>
        <v>5000</v>
      </c>
    </row>
    <row r="77" spans="1:15" ht="15.75" x14ac:dyDescent="0.25">
      <c r="A77" s="13">
        <v>73</v>
      </c>
      <c r="B77" s="11" t="s">
        <v>238</v>
      </c>
      <c r="C77" s="27" t="s">
        <v>239</v>
      </c>
      <c r="D77" s="14" t="s">
        <v>25</v>
      </c>
      <c r="E77" s="27" t="s">
        <v>36</v>
      </c>
      <c r="F77" s="27" t="s">
        <v>137</v>
      </c>
      <c r="G77" s="11" t="s">
        <v>28</v>
      </c>
      <c r="H77" s="19">
        <v>44198</v>
      </c>
      <c r="I77" s="15">
        <v>45838</v>
      </c>
      <c r="J77" s="16">
        <v>8000</v>
      </c>
      <c r="K77" s="16">
        <f t="shared" ref="K77" si="18">J77*$K$6</f>
        <v>229.6</v>
      </c>
      <c r="L77" s="11"/>
      <c r="M77" s="16">
        <f t="shared" ref="M77" si="19">J77*$M$6</f>
        <v>243.2</v>
      </c>
      <c r="N77" s="16">
        <f t="shared" ref="N77" si="20">K77+L77+M77</f>
        <v>472.79999999999995</v>
      </c>
      <c r="O77" s="16">
        <f t="shared" si="13"/>
        <v>7527.2</v>
      </c>
    </row>
    <row r="78" spans="1:15" ht="15.75" x14ac:dyDescent="0.25">
      <c r="A78" s="13">
        <v>74</v>
      </c>
      <c r="B78" s="11" t="s">
        <v>240</v>
      </c>
      <c r="C78" s="27" t="s">
        <v>241</v>
      </c>
      <c r="D78" s="14" t="s">
        <v>25</v>
      </c>
      <c r="E78" s="27" t="s">
        <v>242</v>
      </c>
      <c r="F78" s="27" t="s">
        <v>243</v>
      </c>
      <c r="G78" s="11" t="s">
        <v>28</v>
      </c>
      <c r="H78" s="19">
        <v>43620</v>
      </c>
      <c r="I78" s="15">
        <v>45838</v>
      </c>
      <c r="J78" s="16">
        <v>10000</v>
      </c>
      <c r="K78" s="11"/>
      <c r="L78" s="11"/>
      <c r="M78" s="16">
        <f t="shared" si="14"/>
        <v>0</v>
      </c>
      <c r="N78" s="11"/>
      <c r="O78" s="16">
        <f t="shared" si="13"/>
        <v>10000</v>
      </c>
    </row>
    <row r="79" spans="1:15" ht="15.75" x14ac:dyDescent="0.25">
      <c r="A79" s="13">
        <v>76</v>
      </c>
      <c r="B79" s="11" t="s">
        <v>244</v>
      </c>
      <c r="C79" s="27" t="s">
        <v>245</v>
      </c>
      <c r="D79" s="14" t="s">
        <v>31</v>
      </c>
      <c r="E79" s="27" t="s">
        <v>44</v>
      </c>
      <c r="F79" s="27" t="s">
        <v>246</v>
      </c>
      <c r="G79" s="11" t="s">
        <v>28</v>
      </c>
      <c r="H79" s="19">
        <v>44322</v>
      </c>
      <c r="I79" s="15">
        <v>45838</v>
      </c>
      <c r="J79" s="16">
        <v>8000</v>
      </c>
      <c r="K79" s="11"/>
      <c r="L79" s="11"/>
      <c r="M79" s="16">
        <f t="shared" si="14"/>
        <v>0</v>
      </c>
      <c r="N79" s="11"/>
      <c r="O79" s="16">
        <f t="shared" si="13"/>
        <v>8000</v>
      </c>
    </row>
    <row r="80" spans="1:15" ht="15.75" x14ac:dyDescent="0.25">
      <c r="A80" s="13">
        <v>77</v>
      </c>
      <c r="B80" s="11" t="s">
        <v>247</v>
      </c>
      <c r="C80" s="27" t="s">
        <v>248</v>
      </c>
      <c r="D80" s="14" t="s">
        <v>31</v>
      </c>
      <c r="E80" s="27" t="s">
        <v>44</v>
      </c>
      <c r="F80" s="27" t="s">
        <v>249</v>
      </c>
      <c r="G80" s="11" t="s">
        <v>28</v>
      </c>
      <c r="H80" s="19">
        <v>44239</v>
      </c>
      <c r="I80" s="15">
        <v>45838</v>
      </c>
      <c r="J80" s="16">
        <v>5000</v>
      </c>
      <c r="K80" s="11"/>
      <c r="L80" s="11"/>
      <c r="M80" s="16">
        <f t="shared" si="14"/>
        <v>0</v>
      </c>
      <c r="N80" s="11"/>
      <c r="O80" s="16">
        <f t="shared" si="13"/>
        <v>5000</v>
      </c>
    </row>
    <row r="81" spans="1:15" ht="15.75" x14ac:dyDescent="0.25">
      <c r="A81" s="13">
        <v>78</v>
      </c>
      <c r="B81" s="11" t="s">
        <v>250</v>
      </c>
      <c r="C81" s="27" t="s">
        <v>251</v>
      </c>
      <c r="D81" s="14" t="s">
        <v>31</v>
      </c>
      <c r="E81" s="27" t="s">
        <v>115</v>
      </c>
      <c r="F81" s="27" t="s">
        <v>243</v>
      </c>
      <c r="G81" s="11" t="s">
        <v>28</v>
      </c>
      <c r="H81" s="19">
        <v>44409</v>
      </c>
      <c r="I81" s="15">
        <v>45838</v>
      </c>
      <c r="J81" s="16">
        <v>10000</v>
      </c>
      <c r="K81" s="11"/>
      <c r="L81" s="11"/>
      <c r="M81" s="16">
        <f t="shared" si="14"/>
        <v>0</v>
      </c>
      <c r="N81" s="11"/>
      <c r="O81" s="16">
        <f t="shared" si="13"/>
        <v>10000</v>
      </c>
    </row>
    <row r="82" spans="1:15" ht="15.75" x14ac:dyDescent="0.25">
      <c r="A82" s="13">
        <v>80</v>
      </c>
      <c r="B82" s="11" t="s">
        <v>253</v>
      </c>
      <c r="C82" s="27" t="s">
        <v>254</v>
      </c>
      <c r="D82" s="14" t="s">
        <v>31</v>
      </c>
      <c r="E82" s="27" t="s">
        <v>44</v>
      </c>
      <c r="F82" s="27" t="s">
        <v>255</v>
      </c>
      <c r="G82" s="11" t="s">
        <v>28</v>
      </c>
      <c r="H82" s="15">
        <v>45222</v>
      </c>
      <c r="I82" s="15">
        <v>45838</v>
      </c>
      <c r="J82" s="16">
        <v>5000</v>
      </c>
      <c r="K82" s="11"/>
      <c r="L82" s="11"/>
      <c r="M82" s="16">
        <f t="shared" si="14"/>
        <v>0</v>
      </c>
      <c r="N82" s="11"/>
      <c r="O82" s="16">
        <f t="shared" si="13"/>
        <v>5000</v>
      </c>
    </row>
    <row r="83" spans="1:15" ht="15.75" x14ac:dyDescent="0.25">
      <c r="A83" s="13">
        <v>81</v>
      </c>
      <c r="B83" s="11" t="s">
        <v>256</v>
      </c>
      <c r="C83" s="27" t="s">
        <v>257</v>
      </c>
      <c r="D83" s="14" t="s">
        <v>31</v>
      </c>
      <c r="E83" s="27" t="s">
        <v>258</v>
      </c>
      <c r="F83" s="27" t="s">
        <v>33</v>
      </c>
      <c r="G83" s="11" t="s">
        <v>28</v>
      </c>
      <c r="H83" s="19">
        <v>44409</v>
      </c>
      <c r="I83" s="15">
        <v>45838</v>
      </c>
      <c r="J83" s="16">
        <v>10000</v>
      </c>
      <c r="K83" s="16"/>
      <c r="L83" s="11"/>
      <c r="M83" s="16"/>
      <c r="N83" s="16">
        <f t="shared" ref="N83:N84" si="21">K83+L83+M83</f>
        <v>0</v>
      </c>
      <c r="O83" s="16">
        <f t="shared" si="13"/>
        <v>10000</v>
      </c>
    </row>
    <row r="84" spans="1:15" ht="15.75" x14ac:dyDescent="0.25">
      <c r="A84" s="13">
        <v>82</v>
      </c>
      <c r="B84" s="11" t="s">
        <v>259</v>
      </c>
      <c r="C84" s="27" t="s">
        <v>260</v>
      </c>
      <c r="D84" s="14" t="s">
        <v>31</v>
      </c>
      <c r="E84" s="27" t="s">
        <v>32</v>
      </c>
      <c r="F84" s="27" t="s">
        <v>243</v>
      </c>
      <c r="G84" s="11" t="s">
        <v>28</v>
      </c>
      <c r="H84" s="17">
        <v>43872</v>
      </c>
      <c r="I84" s="15">
        <v>45838</v>
      </c>
      <c r="J84" s="16">
        <v>10000</v>
      </c>
      <c r="K84" s="16">
        <f t="shared" ref="K84:K86" si="22">J84*$K$6</f>
        <v>287</v>
      </c>
      <c r="L84" s="11"/>
      <c r="M84" s="16">
        <f t="shared" ref="M84:M86" si="23">J84*$M$6</f>
        <v>304</v>
      </c>
      <c r="N84" s="16">
        <f t="shared" si="21"/>
        <v>591</v>
      </c>
      <c r="O84" s="16">
        <f t="shared" si="13"/>
        <v>9409</v>
      </c>
    </row>
    <row r="85" spans="1:15" ht="15.75" x14ac:dyDescent="0.25">
      <c r="A85" s="13">
        <v>83</v>
      </c>
      <c r="B85" s="11" t="s">
        <v>261</v>
      </c>
      <c r="C85" s="27" t="s">
        <v>262</v>
      </c>
      <c r="D85" s="14" t="s">
        <v>31</v>
      </c>
      <c r="E85" s="27" t="s">
        <v>32</v>
      </c>
      <c r="F85" s="27" t="s">
        <v>33</v>
      </c>
      <c r="G85" s="11" t="s">
        <v>28</v>
      </c>
      <c r="H85" s="19">
        <v>43740</v>
      </c>
      <c r="I85" s="15">
        <v>45838</v>
      </c>
      <c r="J85" s="16">
        <v>11000</v>
      </c>
      <c r="K85" s="16">
        <v>315.7</v>
      </c>
      <c r="L85" s="11"/>
      <c r="M85" s="16">
        <v>334.4</v>
      </c>
      <c r="N85" s="11">
        <v>650.1</v>
      </c>
      <c r="O85" s="16">
        <f t="shared" si="13"/>
        <v>10349.9</v>
      </c>
    </row>
    <row r="86" spans="1:15" ht="15.75" x14ac:dyDescent="0.25">
      <c r="A86" s="13">
        <v>84</v>
      </c>
      <c r="B86" s="11" t="s">
        <v>263</v>
      </c>
      <c r="C86" s="27" t="s">
        <v>264</v>
      </c>
      <c r="D86" s="14" t="s">
        <v>31</v>
      </c>
      <c r="E86" s="27" t="s">
        <v>265</v>
      </c>
      <c r="F86" s="27" t="s">
        <v>266</v>
      </c>
      <c r="G86" s="11" t="s">
        <v>28</v>
      </c>
      <c r="H86" s="17">
        <v>44207</v>
      </c>
      <c r="I86" s="15">
        <v>45838</v>
      </c>
      <c r="J86" s="16">
        <v>10000</v>
      </c>
      <c r="K86" s="16">
        <f t="shared" si="22"/>
        <v>287</v>
      </c>
      <c r="L86" s="11"/>
      <c r="M86" s="16">
        <f t="shared" si="23"/>
        <v>304</v>
      </c>
      <c r="N86" s="16">
        <f t="shared" ref="N86" si="24">K86+L86+M86</f>
        <v>591</v>
      </c>
      <c r="O86" s="16">
        <f t="shared" si="13"/>
        <v>9409</v>
      </c>
    </row>
    <row r="87" spans="1:15" ht="15.75" x14ac:dyDescent="0.25">
      <c r="A87" s="13">
        <v>85</v>
      </c>
      <c r="B87" s="11" t="s">
        <v>267</v>
      </c>
      <c r="C87" s="27" t="s">
        <v>268</v>
      </c>
      <c r="D87" s="14" t="s">
        <v>31</v>
      </c>
      <c r="E87" s="27" t="s">
        <v>269</v>
      </c>
      <c r="F87" s="27" t="s">
        <v>33</v>
      </c>
      <c r="G87" s="11" t="s">
        <v>28</v>
      </c>
      <c r="H87" s="17">
        <v>44207</v>
      </c>
      <c r="I87" s="15">
        <v>45838</v>
      </c>
      <c r="J87" s="16">
        <v>20000</v>
      </c>
      <c r="K87" s="11"/>
      <c r="L87" s="11"/>
      <c r="M87" s="16">
        <f t="shared" si="14"/>
        <v>0</v>
      </c>
      <c r="N87" s="11"/>
      <c r="O87" s="16">
        <f t="shared" si="13"/>
        <v>20000</v>
      </c>
    </row>
    <row r="88" spans="1:15" ht="15.75" x14ac:dyDescent="0.25">
      <c r="A88" s="13">
        <v>86</v>
      </c>
      <c r="B88" s="11" t="s">
        <v>270</v>
      </c>
      <c r="C88" s="27" t="s">
        <v>271</v>
      </c>
      <c r="D88" s="14" t="s">
        <v>31</v>
      </c>
      <c r="E88" s="27" t="s">
        <v>44</v>
      </c>
      <c r="F88" s="27" t="s">
        <v>272</v>
      </c>
      <c r="G88" s="11" t="s">
        <v>28</v>
      </c>
      <c r="H88" s="17">
        <v>44284</v>
      </c>
      <c r="I88" s="15">
        <v>45838</v>
      </c>
      <c r="J88" s="16">
        <v>5000</v>
      </c>
      <c r="K88" s="11"/>
      <c r="L88" s="11"/>
      <c r="M88" s="16">
        <f t="shared" si="14"/>
        <v>0</v>
      </c>
      <c r="N88" s="11"/>
      <c r="O88" s="16">
        <f t="shared" si="13"/>
        <v>5000</v>
      </c>
    </row>
    <row r="89" spans="1:15" ht="15.75" x14ac:dyDescent="0.25">
      <c r="A89" s="13">
        <v>87</v>
      </c>
      <c r="B89" s="11" t="s">
        <v>273</v>
      </c>
      <c r="C89" s="27" t="s">
        <v>274</v>
      </c>
      <c r="D89" s="14" t="s">
        <v>31</v>
      </c>
      <c r="E89" s="27" t="s">
        <v>44</v>
      </c>
      <c r="F89" s="27" t="s">
        <v>146</v>
      </c>
      <c r="G89" s="11" t="s">
        <v>28</v>
      </c>
      <c r="H89" s="17">
        <v>44201</v>
      </c>
      <c r="I89" s="15">
        <v>45838</v>
      </c>
      <c r="J89" s="16">
        <v>7000</v>
      </c>
      <c r="K89" s="11"/>
      <c r="L89" s="11"/>
      <c r="M89" s="16">
        <f t="shared" si="14"/>
        <v>0</v>
      </c>
      <c r="N89" s="11"/>
      <c r="O89" s="16">
        <f t="shared" si="13"/>
        <v>7000</v>
      </c>
    </row>
    <row r="90" spans="1:15" ht="15.75" x14ac:dyDescent="0.25">
      <c r="A90" s="13">
        <v>88</v>
      </c>
      <c r="B90" s="11" t="s">
        <v>275</v>
      </c>
      <c r="C90" s="27" t="s">
        <v>276</v>
      </c>
      <c r="D90" s="14" t="s">
        <v>31</v>
      </c>
      <c r="E90" s="27" t="s">
        <v>44</v>
      </c>
      <c r="F90" s="27" t="s">
        <v>133</v>
      </c>
      <c r="G90" s="11" t="s">
        <v>28</v>
      </c>
      <c r="H90" s="15">
        <v>44927</v>
      </c>
      <c r="I90" s="15">
        <v>45838</v>
      </c>
      <c r="J90" s="16">
        <v>5000</v>
      </c>
      <c r="K90" s="16"/>
      <c r="L90" s="11"/>
      <c r="M90" s="16"/>
      <c r="N90" s="16">
        <f t="shared" ref="N90" si="25">K90+L90+M90</f>
        <v>0</v>
      </c>
      <c r="O90" s="16">
        <f t="shared" si="13"/>
        <v>5000</v>
      </c>
    </row>
    <row r="91" spans="1:15" ht="15.75" x14ac:dyDescent="0.25">
      <c r="A91" s="13">
        <v>89</v>
      </c>
      <c r="B91" s="11" t="s">
        <v>277</v>
      </c>
      <c r="C91" s="27" t="s">
        <v>278</v>
      </c>
      <c r="D91" s="14" t="s">
        <v>25</v>
      </c>
      <c r="E91" s="27" t="s">
        <v>158</v>
      </c>
      <c r="F91" s="27" t="s">
        <v>63</v>
      </c>
      <c r="G91" s="11" t="s">
        <v>28</v>
      </c>
      <c r="H91" s="19">
        <v>43101</v>
      </c>
      <c r="I91" s="15">
        <v>45838</v>
      </c>
      <c r="J91" s="16">
        <v>10000</v>
      </c>
      <c r="K91" s="16">
        <v>287</v>
      </c>
      <c r="L91" s="11"/>
      <c r="M91" s="16">
        <v>304</v>
      </c>
      <c r="N91" s="16">
        <v>591</v>
      </c>
      <c r="O91" s="16">
        <f t="shared" si="13"/>
        <v>9409</v>
      </c>
    </row>
    <row r="92" spans="1:15" ht="15.75" x14ac:dyDescent="0.25">
      <c r="A92" s="13">
        <v>90</v>
      </c>
      <c r="B92" s="11" t="s">
        <v>279</v>
      </c>
      <c r="C92" s="27" t="s">
        <v>280</v>
      </c>
      <c r="D92" s="14" t="s">
        <v>31</v>
      </c>
      <c r="E92" s="27" t="s">
        <v>281</v>
      </c>
      <c r="F92" s="27" t="s">
        <v>266</v>
      </c>
      <c r="G92" s="11" t="s">
        <v>28</v>
      </c>
      <c r="H92" s="19" t="s">
        <v>282</v>
      </c>
      <c r="I92" s="15">
        <v>45838</v>
      </c>
      <c r="J92" s="16">
        <v>10000</v>
      </c>
      <c r="K92" s="11"/>
      <c r="L92" s="11"/>
      <c r="M92" s="16">
        <f t="shared" si="14"/>
        <v>0</v>
      </c>
      <c r="N92" s="11"/>
      <c r="O92" s="16">
        <f t="shared" si="13"/>
        <v>10000</v>
      </c>
    </row>
    <row r="93" spans="1:15" ht="15.75" x14ac:dyDescent="0.25">
      <c r="A93" s="13">
        <v>91</v>
      </c>
      <c r="B93" s="11" t="s">
        <v>283</v>
      </c>
      <c r="C93" s="27" t="s">
        <v>284</v>
      </c>
      <c r="D93" s="14" t="s">
        <v>25</v>
      </c>
      <c r="E93" s="27" t="s">
        <v>54</v>
      </c>
      <c r="F93" s="27" t="s">
        <v>285</v>
      </c>
      <c r="G93" s="11" t="s">
        <v>28</v>
      </c>
      <c r="H93" s="19">
        <v>43759</v>
      </c>
      <c r="I93" s="15">
        <v>45838</v>
      </c>
      <c r="J93" s="16">
        <v>12000</v>
      </c>
      <c r="K93" s="11"/>
      <c r="L93" s="11"/>
      <c r="M93" s="16">
        <f t="shared" si="14"/>
        <v>0</v>
      </c>
      <c r="N93" s="11"/>
      <c r="O93" s="16">
        <f t="shared" si="13"/>
        <v>12000</v>
      </c>
    </row>
    <row r="94" spans="1:15" ht="15.75" x14ac:dyDescent="0.25">
      <c r="A94" s="13">
        <v>92</v>
      </c>
      <c r="B94" s="11" t="s">
        <v>286</v>
      </c>
      <c r="C94" s="27" t="s">
        <v>287</v>
      </c>
      <c r="D94" s="14" t="s">
        <v>25</v>
      </c>
      <c r="E94" s="27" t="s">
        <v>36</v>
      </c>
      <c r="F94" s="27" t="s">
        <v>288</v>
      </c>
      <c r="G94" s="11" t="s">
        <v>28</v>
      </c>
      <c r="H94" s="15">
        <v>44805</v>
      </c>
      <c r="I94" s="15">
        <v>45838</v>
      </c>
      <c r="J94" s="16">
        <v>5000</v>
      </c>
      <c r="K94" s="16"/>
      <c r="L94" s="11"/>
      <c r="M94" s="16"/>
      <c r="N94" s="16">
        <f t="shared" ref="N94:N97" si="26">K94+L94+M94</f>
        <v>0</v>
      </c>
      <c r="O94" s="16">
        <f t="shared" si="13"/>
        <v>5000</v>
      </c>
    </row>
    <row r="95" spans="1:15" ht="15.75" x14ac:dyDescent="0.25">
      <c r="A95" s="13">
        <v>93</v>
      </c>
      <c r="B95" s="11" t="s">
        <v>289</v>
      </c>
      <c r="C95" s="27" t="s">
        <v>290</v>
      </c>
      <c r="D95" s="14" t="s">
        <v>31</v>
      </c>
      <c r="E95" s="27" t="s">
        <v>291</v>
      </c>
      <c r="F95" s="27" t="s">
        <v>33</v>
      </c>
      <c r="G95" s="11" t="s">
        <v>28</v>
      </c>
      <c r="H95" s="15">
        <v>45295</v>
      </c>
      <c r="I95" s="15">
        <v>45838</v>
      </c>
      <c r="J95" s="16">
        <v>15000</v>
      </c>
      <c r="K95" s="16">
        <f t="shared" ref="K95" si="27">J95*$K$6</f>
        <v>430.5</v>
      </c>
      <c r="L95" s="11"/>
      <c r="M95" s="16">
        <f t="shared" ref="M95" si="28">J95*$M$6</f>
        <v>456</v>
      </c>
      <c r="N95" s="16">
        <f t="shared" si="26"/>
        <v>886.5</v>
      </c>
      <c r="O95" s="16">
        <f t="shared" si="13"/>
        <v>14113.5</v>
      </c>
    </row>
    <row r="96" spans="1:15" ht="15.75" x14ac:dyDescent="0.25">
      <c r="A96" s="13">
        <v>94</v>
      </c>
      <c r="B96" s="11" t="s">
        <v>292</v>
      </c>
      <c r="C96" s="27" t="s">
        <v>293</v>
      </c>
      <c r="D96" s="14" t="s">
        <v>31</v>
      </c>
      <c r="E96" s="27" t="s">
        <v>44</v>
      </c>
      <c r="F96" s="27" t="s">
        <v>294</v>
      </c>
      <c r="G96" s="11" t="s">
        <v>28</v>
      </c>
      <c r="H96" s="15">
        <v>44594</v>
      </c>
      <c r="I96" s="15">
        <v>45838</v>
      </c>
      <c r="J96" s="16">
        <v>10000</v>
      </c>
      <c r="K96" s="16"/>
      <c r="L96" s="11"/>
      <c r="M96" s="16"/>
      <c r="N96" s="16">
        <f t="shared" si="26"/>
        <v>0</v>
      </c>
      <c r="O96" s="16">
        <f t="shared" si="13"/>
        <v>10000</v>
      </c>
    </row>
    <row r="97" spans="1:15" ht="15.75" x14ac:dyDescent="0.25">
      <c r="A97" s="13">
        <v>95</v>
      </c>
      <c r="B97" s="11" t="s">
        <v>295</v>
      </c>
      <c r="C97" s="27" t="s">
        <v>296</v>
      </c>
      <c r="D97" s="14" t="s">
        <v>31</v>
      </c>
      <c r="E97" s="27" t="s">
        <v>171</v>
      </c>
      <c r="F97" s="27" t="s">
        <v>297</v>
      </c>
      <c r="G97" s="11" t="s">
        <v>28</v>
      </c>
      <c r="H97" s="15">
        <v>43839</v>
      </c>
      <c r="I97" s="15">
        <v>45838</v>
      </c>
      <c r="J97" s="16">
        <v>15000</v>
      </c>
      <c r="K97" s="16">
        <f t="shared" ref="K97" si="29">J97*$K$6</f>
        <v>430.5</v>
      </c>
      <c r="L97" s="11"/>
      <c r="M97" s="16">
        <f t="shared" ref="M97" si="30">J97*$M$6</f>
        <v>456</v>
      </c>
      <c r="N97" s="16">
        <f t="shared" si="26"/>
        <v>886.5</v>
      </c>
      <c r="O97" s="16">
        <f t="shared" si="13"/>
        <v>14113.5</v>
      </c>
    </row>
    <row r="98" spans="1:15" ht="15.75" x14ac:dyDescent="0.25">
      <c r="A98" s="13">
        <v>96</v>
      </c>
      <c r="B98" s="11" t="s">
        <v>298</v>
      </c>
      <c r="C98" s="27" t="s">
        <v>299</v>
      </c>
      <c r="D98" s="14" t="s">
        <v>31</v>
      </c>
      <c r="E98" s="27" t="s">
        <v>265</v>
      </c>
      <c r="F98" s="27" t="s">
        <v>300</v>
      </c>
      <c r="G98" s="11" t="s">
        <v>28</v>
      </c>
      <c r="H98" s="15">
        <v>44202</v>
      </c>
      <c r="I98" s="15">
        <v>45838</v>
      </c>
      <c r="J98" s="16">
        <v>9000</v>
      </c>
      <c r="K98" s="16">
        <v>258.3</v>
      </c>
      <c r="L98" s="11"/>
      <c r="M98" s="16">
        <v>273.60000000000002</v>
      </c>
      <c r="N98" s="16">
        <v>531.9</v>
      </c>
      <c r="O98" s="16">
        <f t="shared" si="13"/>
        <v>8468.1</v>
      </c>
    </row>
    <row r="99" spans="1:15" ht="15.75" x14ac:dyDescent="0.25">
      <c r="A99" s="13">
        <v>97</v>
      </c>
      <c r="B99" s="11" t="s">
        <v>301</v>
      </c>
      <c r="C99" s="27" t="s">
        <v>302</v>
      </c>
      <c r="D99" s="14" t="s">
        <v>31</v>
      </c>
      <c r="E99" s="27" t="s">
        <v>44</v>
      </c>
      <c r="F99" s="27" t="s">
        <v>146</v>
      </c>
      <c r="G99" s="11" t="s">
        <v>28</v>
      </c>
      <c r="H99" s="23">
        <v>45108</v>
      </c>
      <c r="I99" s="15">
        <v>45838</v>
      </c>
      <c r="J99" s="16">
        <v>7000</v>
      </c>
      <c r="K99" s="11"/>
      <c r="L99" s="11"/>
      <c r="M99" s="16">
        <f t="shared" ref="M99:M119" si="31">J99*$K$9</f>
        <v>0</v>
      </c>
      <c r="N99" s="11"/>
      <c r="O99" s="16">
        <f t="shared" si="13"/>
        <v>7000</v>
      </c>
    </row>
    <row r="100" spans="1:15" ht="15.75" x14ac:dyDescent="0.25">
      <c r="A100" s="13">
        <v>98</v>
      </c>
      <c r="B100" s="11" t="s">
        <v>303</v>
      </c>
      <c r="C100" s="27" t="s">
        <v>304</v>
      </c>
      <c r="D100" s="14" t="s">
        <v>31</v>
      </c>
      <c r="E100" s="27" t="s">
        <v>305</v>
      </c>
      <c r="F100" s="27" t="s">
        <v>306</v>
      </c>
      <c r="G100" s="11" t="s">
        <v>28</v>
      </c>
      <c r="H100" s="15">
        <v>44805</v>
      </c>
      <c r="I100" s="15">
        <v>45838</v>
      </c>
      <c r="J100" s="16">
        <v>5000</v>
      </c>
      <c r="K100" s="11"/>
      <c r="L100" s="11"/>
      <c r="M100" s="16">
        <f t="shared" si="31"/>
        <v>0</v>
      </c>
      <c r="N100" s="11"/>
      <c r="O100" s="16">
        <f t="shared" si="13"/>
        <v>5000</v>
      </c>
    </row>
    <row r="101" spans="1:15" ht="15.75" x14ac:dyDescent="0.25">
      <c r="A101" s="13">
        <v>99</v>
      </c>
      <c r="B101" s="11" t="s">
        <v>307</v>
      </c>
      <c r="C101" s="27" t="s">
        <v>308</v>
      </c>
      <c r="D101" s="14" t="s">
        <v>25</v>
      </c>
      <c r="E101" s="27" t="s">
        <v>54</v>
      </c>
      <c r="F101" s="27" t="s">
        <v>71</v>
      </c>
      <c r="G101" s="11" t="s">
        <v>28</v>
      </c>
      <c r="H101" s="15">
        <v>44207</v>
      </c>
      <c r="I101" s="15">
        <v>45838</v>
      </c>
      <c r="J101" s="16">
        <v>12000</v>
      </c>
      <c r="K101" s="11"/>
      <c r="L101" s="11"/>
      <c r="M101" s="16">
        <f t="shared" si="31"/>
        <v>0</v>
      </c>
      <c r="N101" s="11"/>
      <c r="O101" s="16">
        <f t="shared" si="13"/>
        <v>12000</v>
      </c>
    </row>
    <row r="102" spans="1:15" ht="15.75" x14ac:dyDescent="0.25">
      <c r="A102" s="13">
        <v>100</v>
      </c>
      <c r="B102" s="11" t="s">
        <v>309</v>
      </c>
      <c r="C102" s="27" t="s">
        <v>310</v>
      </c>
      <c r="D102" s="14" t="s">
        <v>31</v>
      </c>
      <c r="E102" s="27" t="s">
        <v>120</v>
      </c>
      <c r="F102" s="27" t="s">
        <v>63</v>
      </c>
      <c r="G102" s="11" t="s">
        <v>28</v>
      </c>
      <c r="H102" s="15">
        <v>44746</v>
      </c>
      <c r="I102" s="15">
        <v>45838</v>
      </c>
      <c r="J102" s="16">
        <v>10000</v>
      </c>
      <c r="K102" s="11"/>
      <c r="L102" s="11"/>
      <c r="M102" s="16">
        <f t="shared" si="31"/>
        <v>0</v>
      </c>
      <c r="N102" s="11"/>
      <c r="O102" s="16">
        <f t="shared" si="13"/>
        <v>10000</v>
      </c>
    </row>
    <row r="103" spans="1:15" ht="15.75" x14ac:dyDescent="0.25">
      <c r="A103" s="13">
        <v>101</v>
      </c>
      <c r="B103" s="11" t="s">
        <v>309</v>
      </c>
      <c r="C103" s="27" t="s">
        <v>311</v>
      </c>
      <c r="D103" s="14" t="s">
        <v>31</v>
      </c>
      <c r="E103" s="27" t="s">
        <v>44</v>
      </c>
      <c r="F103" s="27" t="s">
        <v>312</v>
      </c>
      <c r="G103" s="11" t="s">
        <v>28</v>
      </c>
      <c r="H103" s="15">
        <v>45352</v>
      </c>
      <c r="I103" s="15">
        <v>45838</v>
      </c>
      <c r="J103" s="16">
        <v>5000</v>
      </c>
      <c r="K103" s="11"/>
      <c r="L103" s="11"/>
      <c r="M103" s="16">
        <f t="shared" si="31"/>
        <v>0</v>
      </c>
      <c r="N103" s="11"/>
      <c r="O103" s="16">
        <f t="shared" si="13"/>
        <v>5000</v>
      </c>
    </row>
    <row r="104" spans="1:15" ht="15.75" x14ac:dyDescent="0.25">
      <c r="A104" s="13">
        <v>102</v>
      </c>
      <c r="B104" s="11" t="s">
        <v>313</v>
      </c>
      <c r="C104" s="27" t="s">
        <v>314</v>
      </c>
      <c r="D104" s="14" t="s">
        <v>31</v>
      </c>
      <c r="E104" s="27" t="s">
        <v>44</v>
      </c>
      <c r="F104" s="27" t="s">
        <v>315</v>
      </c>
      <c r="G104" s="11" t="s">
        <v>28</v>
      </c>
      <c r="H104" s="15">
        <v>44927</v>
      </c>
      <c r="I104" s="15">
        <v>45838</v>
      </c>
      <c r="J104" s="16">
        <v>5000</v>
      </c>
      <c r="K104" s="11"/>
      <c r="L104" s="11"/>
      <c r="M104" s="16">
        <f t="shared" si="31"/>
        <v>0</v>
      </c>
      <c r="N104" s="11"/>
      <c r="O104" s="16">
        <f t="shared" si="13"/>
        <v>5000</v>
      </c>
    </row>
    <row r="105" spans="1:15" ht="15.75" x14ac:dyDescent="0.25">
      <c r="A105" s="13">
        <v>103</v>
      </c>
      <c r="B105" s="11" t="s">
        <v>316</v>
      </c>
      <c r="C105" s="27" t="s">
        <v>317</v>
      </c>
      <c r="D105" s="14" t="s">
        <v>25</v>
      </c>
      <c r="E105" s="27" t="s">
        <v>36</v>
      </c>
      <c r="F105" s="27" t="s">
        <v>177</v>
      </c>
      <c r="G105" s="11" t="s">
        <v>28</v>
      </c>
      <c r="H105" s="15">
        <v>44201</v>
      </c>
      <c r="I105" s="15">
        <v>45838</v>
      </c>
      <c r="J105" s="16">
        <v>10000</v>
      </c>
      <c r="K105" s="16"/>
      <c r="L105" s="11"/>
      <c r="M105" s="16"/>
      <c r="N105" s="16">
        <f t="shared" ref="N105:N106" si="32">K105+L105+M105</f>
        <v>0</v>
      </c>
      <c r="O105" s="16">
        <f t="shared" si="13"/>
        <v>10000</v>
      </c>
    </row>
    <row r="106" spans="1:15" ht="15.75" x14ac:dyDescent="0.25">
      <c r="A106" s="13">
        <v>104</v>
      </c>
      <c r="B106" s="11" t="s">
        <v>318</v>
      </c>
      <c r="C106" s="27" t="s">
        <v>319</v>
      </c>
      <c r="D106" s="14" t="s">
        <v>25</v>
      </c>
      <c r="E106" s="27" t="s">
        <v>320</v>
      </c>
      <c r="F106" s="27" t="s">
        <v>321</v>
      </c>
      <c r="G106" s="11" t="s">
        <v>28</v>
      </c>
      <c r="H106" s="15">
        <v>42374</v>
      </c>
      <c r="I106" s="15">
        <v>45838</v>
      </c>
      <c r="J106" s="16">
        <v>30000</v>
      </c>
      <c r="K106" s="16">
        <v>861</v>
      </c>
      <c r="L106" s="11"/>
      <c r="M106" s="16">
        <v>912</v>
      </c>
      <c r="N106" s="16">
        <f t="shared" si="32"/>
        <v>1773</v>
      </c>
      <c r="O106" s="16">
        <f t="shared" si="13"/>
        <v>28227</v>
      </c>
    </row>
    <row r="107" spans="1:15" ht="15.75" x14ac:dyDescent="0.25">
      <c r="A107" s="13">
        <v>105</v>
      </c>
      <c r="B107" s="11" t="s">
        <v>322</v>
      </c>
      <c r="C107" s="27" t="s">
        <v>323</v>
      </c>
      <c r="D107" s="14" t="s">
        <v>31</v>
      </c>
      <c r="E107" s="27" t="s">
        <v>44</v>
      </c>
      <c r="F107" s="27" t="s">
        <v>324</v>
      </c>
      <c r="G107" s="11" t="s">
        <v>28</v>
      </c>
      <c r="H107" s="15">
        <v>44228</v>
      </c>
      <c r="I107" s="15">
        <v>45838</v>
      </c>
      <c r="J107" s="16">
        <v>5000</v>
      </c>
      <c r="K107" s="11"/>
      <c r="L107" s="11"/>
      <c r="M107" s="16">
        <f t="shared" si="31"/>
        <v>0</v>
      </c>
      <c r="N107" s="11"/>
      <c r="O107" s="16">
        <f t="shared" si="13"/>
        <v>5000</v>
      </c>
    </row>
    <row r="108" spans="1:15" ht="15.75" x14ac:dyDescent="0.25">
      <c r="A108" s="13">
        <v>106</v>
      </c>
      <c r="B108" s="11" t="s">
        <v>325</v>
      </c>
      <c r="C108" s="27" t="s">
        <v>326</v>
      </c>
      <c r="D108" s="14" t="s">
        <v>31</v>
      </c>
      <c r="E108" s="27" t="s">
        <v>44</v>
      </c>
      <c r="F108" s="27" t="s">
        <v>327</v>
      </c>
      <c r="G108" s="11" t="s">
        <v>28</v>
      </c>
      <c r="H108" s="15">
        <v>44958</v>
      </c>
      <c r="I108" s="15">
        <v>45838</v>
      </c>
      <c r="J108" s="16">
        <v>5000</v>
      </c>
      <c r="K108" s="16"/>
      <c r="L108" s="11"/>
      <c r="M108" s="16"/>
      <c r="N108" s="16">
        <f t="shared" ref="N108:N114" si="33">K108+L108+M108</f>
        <v>0</v>
      </c>
      <c r="O108" s="16">
        <f t="shared" si="13"/>
        <v>5000</v>
      </c>
    </row>
    <row r="109" spans="1:15" ht="30" x14ac:dyDescent="0.25">
      <c r="A109" s="13">
        <v>107</v>
      </c>
      <c r="B109" s="11" t="s">
        <v>328</v>
      </c>
      <c r="C109" s="27" t="s">
        <v>329</v>
      </c>
      <c r="D109" s="14" t="s">
        <v>31</v>
      </c>
      <c r="E109" s="27" t="s">
        <v>330</v>
      </c>
      <c r="F109" s="27" t="s">
        <v>33</v>
      </c>
      <c r="G109" s="11" t="s">
        <v>28</v>
      </c>
      <c r="H109" s="15">
        <v>44440</v>
      </c>
      <c r="I109" s="15">
        <v>45838</v>
      </c>
      <c r="J109" s="16">
        <v>15000</v>
      </c>
      <c r="K109" s="16">
        <f t="shared" ref="K109:K112" si="34">J109*$K$6</f>
        <v>430.5</v>
      </c>
      <c r="L109" s="11"/>
      <c r="M109" s="16">
        <f t="shared" ref="M109:M112" si="35">J109*$M$6</f>
        <v>456</v>
      </c>
      <c r="N109" s="16">
        <f t="shared" si="33"/>
        <v>886.5</v>
      </c>
      <c r="O109" s="16">
        <f t="shared" si="13"/>
        <v>14113.5</v>
      </c>
    </row>
    <row r="110" spans="1:15" ht="30" x14ac:dyDescent="0.25">
      <c r="A110" s="13">
        <v>108</v>
      </c>
      <c r="B110" s="11" t="s">
        <v>331</v>
      </c>
      <c r="C110" s="27" t="s">
        <v>332</v>
      </c>
      <c r="D110" s="14" t="s">
        <v>25</v>
      </c>
      <c r="E110" s="27" t="s">
        <v>333</v>
      </c>
      <c r="F110" s="27" t="s">
        <v>33</v>
      </c>
      <c r="G110" s="11" t="s">
        <v>28</v>
      </c>
      <c r="H110" s="15">
        <v>44264</v>
      </c>
      <c r="I110" s="15">
        <v>45838</v>
      </c>
      <c r="J110" s="16">
        <v>35000</v>
      </c>
      <c r="K110" s="16">
        <f t="shared" si="34"/>
        <v>1004.5</v>
      </c>
      <c r="L110" s="11"/>
      <c r="M110" s="16">
        <f t="shared" si="35"/>
        <v>1064</v>
      </c>
      <c r="N110" s="16">
        <f t="shared" si="33"/>
        <v>2068.5</v>
      </c>
      <c r="O110" s="16">
        <f t="shared" si="13"/>
        <v>32931.5</v>
      </c>
    </row>
    <row r="111" spans="1:15" s="32" customFormat="1" ht="15.75" x14ac:dyDescent="0.25">
      <c r="A111" s="50">
        <v>109</v>
      </c>
      <c r="B111" s="51" t="s">
        <v>334</v>
      </c>
      <c r="C111" s="52" t="s">
        <v>335</v>
      </c>
      <c r="D111" s="53" t="s">
        <v>25</v>
      </c>
      <c r="E111" s="52" t="s">
        <v>180</v>
      </c>
      <c r="F111" s="52" t="s">
        <v>33</v>
      </c>
      <c r="G111" s="51" t="s">
        <v>28</v>
      </c>
      <c r="H111" s="15">
        <v>44440</v>
      </c>
      <c r="I111" s="15">
        <v>45838</v>
      </c>
      <c r="J111" s="49">
        <v>15000</v>
      </c>
      <c r="K111" s="49">
        <f t="shared" si="34"/>
        <v>430.5</v>
      </c>
      <c r="L111" s="51"/>
      <c r="M111" s="49">
        <f t="shared" si="35"/>
        <v>456</v>
      </c>
      <c r="N111" s="49">
        <f t="shared" si="33"/>
        <v>886.5</v>
      </c>
      <c r="O111" s="49">
        <f t="shared" si="13"/>
        <v>14113.5</v>
      </c>
    </row>
    <row r="112" spans="1:15" ht="30" x14ac:dyDescent="0.25">
      <c r="A112" s="13">
        <v>110</v>
      </c>
      <c r="B112" s="11" t="s">
        <v>336</v>
      </c>
      <c r="C112" s="27" t="s">
        <v>337</v>
      </c>
      <c r="D112" s="14" t="s">
        <v>25</v>
      </c>
      <c r="E112" s="27" t="s">
        <v>338</v>
      </c>
      <c r="F112" s="27" t="s">
        <v>339</v>
      </c>
      <c r="G112" s="11" t="s">
        <v>28</v>
      </c>
      <c r="H112" s="15">
        <v>45627</v>
      </c>
      <c r="I112" s="15">
        <v>45838</v>
      </c>
      <c r="J112" s="16">
        <v>10000</v>
      </c>
      <c r="K112" s="16">
        <f t="shared" si="34"/>
        <v>287</v>
      </c>
      <c r="L112" s="11"/>
      <c r="M112" s="16">
        <f t="shared" si="35"/>
        <v>304</v>
      </c>
      <c r="N112" s="16">
        <f t="shared" si="33"/>
        <v>591</v>
      </c>
      <c r="O112" s="16">
        <f t="shared" si="13"/>
        <v>9409</v>
      </c>
    </row>
    <row r="113" spans="1:15" ht="15.75" x14ac:dyDescent="0.25">
      <c r="A113" s="13">
        <v>111</v>
      </c>
      <c r="B113" s="11" t="s">
        <v>340</v>
      </c>
      <c r="C113" s="27" t="s">
        <v>341</v>
      </c>
      <c r="D113" s="14" t="s">
        <v>25</v>
      </c>
      <c r="E113" s="27" t="s">
        <v>342</v>
      </c>
      <c r="F113" s="27" t="s">
        <v>300</v>
      </c>
      <c r="G113" s="11" t="s">
        <v>28</v>
      </c>
      <c r="H113" s="15">
        <v>45170</v>
      </c>
      <c r="I113" s="15">
        <v>45838</v>
      </c>
      <c r="J113" s="16">
        <v>10000</v>
      </c>
      <c r="K113" s="16"/>
      <c r="L113" s="11"/>
      <c r="M113" s="16"/>
      <c r="N113" s="16">
        <f t="shared" si="33"/>
        <v>0</v>
      </c>
      <c r="O113" s="16">
        <f t="shared" si="13"/>
        <v>10000</v>
      </c>
    </row>
    <row r="114" spans="1:15" ht="15.75" x14ac:dyDescent="0.25">
      <c r="A114" s="13">
        <v>112</v>
      </c>
      <c r="B114" s="11" t="s">
        <v>343</v>
      </c>
      <c r="C114" s="27" t="s">
        <v>344</v>
      </c>
      <c r="D114" s="14" t="s">
        <v>25</v>
      </c>
      <c r="E114" s="27" t="s">
        <v>216</v>
      </c>
      <c r="F114" s="27" t="s">
        <v>345</v>
      </c>
      <c r="G114" s="11" t="s">
        <v>28</v>
      </c>
      <c r="H114" s="15">
        <v>43101</v>
      </c>
      <c r="I114" s="15">
        <v>45838</v>
      </c>
      <c r="J114" s="16">
        <v>5000</v>
      </c>
      <c r="K114" s="16">
        <f t="shared" ref="K114" si="36">J114*$K$6</f>
        <v>143.5</v>
      </c>
      <c r="L114" s="11"/>
      <c r="M114" s="16">
        <f t="shared" ref="M114" si="37">J114*$M$6</f>
        <v>152</v>
      </c>
      <c r="N114" s="16">
        <f t="shared" si="33"/>
        <v>295.5</v>
      </c>
      <c r="O114" s="16">
        <f t="shared" si="13"/>
        <v>4704.5</v>
      </c>
    </row>
    <row r="115" spans="1:15" ht="15.75" x14ac:dyDescent="0.25">
      <c r="A115" s="13">
        <v>113</v>
      </c>
      <c r="B115" s="11" t="s">
        <v>346</v>
      </c>
      <c r="C115" s="27" t="s">
        <v>347</v>
      </c>
      <c r="D115" s="14" t="s">
        <v>25</v>
      </c>
      <c r="E115" s="27" t="s">
        <v>54</v>
      </c>
      <c r="F115" s="27" t="s">
        <v>348</v>
      </c>
      <c r="G115" s="11" t="s">
        <v>28</v>
      </c>
      <c r="H115" s="15">
        <v>45597</v>
      </c>
      <c r="I115" s="15">
        <v>45838</v>
      </c>
      <c r="J115" s="16">
        <v>15000</v>
      </c>
      <c r="K115" s="16"/>
      <c r="L115" s="11"/>
      <c r="M115" s="16"/>
      <c r="N115" s="16"/>
      <c r="O115" s="16">
        <f t="shared" si="13"/>
        <v>15000</v>
      </c>
    </row>
    <row r="116" spans="1:15" ht="15.75" x14ac:dyDescent="0.25">
      <c r="A116" s="13">
        <v>114</v>
      </c>
      <c r="B116" s="11" t="s">
        <v>349</v>
      </c>
      <c r="C116" s="27" t="s">
        <v>350</v>
      </c>
      <c r="D116" s="14" t="s">
        <v>25</v>
      </c>
      <c r="E116" s="27" t="s">
        <v>36</v>
      </c>
      <c r="F116" s="27" t="s">
        <v>351</v>
      </c>
      <c r="G116" s="11" t="s">
        <v>28</v>
      </c>
      <c r="H116" s="15">
        <v>45597</v>
      </c>
      <c r="I116" s="15">
        <v>45838</v>
      </c>
      <c r="J116" s="16">
        <v>10000</v>
      </c>
      <c r="K116" s="11"/>
      <c r="L116" s="11"/>
      <c r="M116" s="16">
        <f t="shared" si="31"/>
        <v>0</v>
      </c>
      <c r="N116" s="11"/>
      <c r="O116" s="16">
        <v>10000</v>
      </c>
    </row>
    <row r="117" spans="1:15" ht="15.75" x14ac:dyDescent="0.25">
      <c r="A117" s="13">
        <v>115</v>
      </c>
      <c r="B117" s="18" t="s">
        <v>352</v>
      </c>
      <c r="C117" s="22" t="s">
        <v>353</v>
      </c>
      <c r="D117" s="14" t="s">
        <v>31</v>
      </c>
      <c r="E117" s="22" t="s">
        <v>44</v>
      </c>
      <c r="F117" s="26" t="s">
        <v>354</v>
      </c>
      <c r="G117" s="11" t="s">
        <v>28</v>
      </c>
      <c r="H117" s="15">
        <v>45597</v>
      </c>
      <c r="I117" s="15">
        <v>45838</v>
      </c>
      <c r="J117" s="16">
        <v>5000</v>
      </c>
      <c r="K117" s="11"/>
      <c r="L117" s="11"/>
      <c r="M117" s="16">
        <f t="shared" si="31"/>
        <v>0</v>
      </c>
      <c r="N117" s="11"/>
      <c r="O117" s="16">
        <f t="shared" ref="O117:O178" si="38">J117-N117</f>
        <v>5000</v>
      </c>
    </row>
    <row r="118" spans="1:15" ht="15.75" x14ac:dyDescent="0.25">
      <c r="A118" s="13">
        <v>116</v>
      </c>
      <c r="B118" s="11" t="s">
        <v>355</v>
      </c>
      <c r="C118" s="27" t="s">
        <v>356</v>
      </c>
      <c r="D118" s="14" t="s">
        <v>31</v>
      </c>
      <c r="E118" s="27" t="s">
        <v>44</v>
      </c>
      <c r="F118" s="27" t="s">
        <v>357</v>
      </c>
      <c r="G118" s="11" t="s">
        <v>28</v>
      </c>
      <c r="H118" s="15">
        <v>45292</v>
      </c>
      <c r="I118" s="15">
        <v>45838</v>
      </c>
      <c r="J118" s="16">
        <v>7500</v>
      </c>
      <c r="K118" s="11"/>
      <c r="L118" s="11"/>
      <c r="M118" s="16">
        <f t="shared" si="31"/>
        <v>0</v>
      </c>
      <c r="N118" s="11"/>
      <c r="O118" s="16">
        <f t="shared" si="38"/>
        <v>7500</v>
      </c>
    </row>
    <row r="119" spans="1:15" ht="15.75" x14ac:dyDescent="0.25">
      <c r="A119" s="13">
        <v>117</v>
      </c>
      <c r="B119" s="11" t="s">
        <v>358</v>
      </c>
      <c r="C119" s="27" t="s">
        <v>359</v>
      </c>
      <c r="D119" s="14" t="s">
        <v>31</v>
      </c>
      <c r="E119" s="27" t="s">
        <v>44</v>
      </c>
      <c r="F119" s="27" t="s">
        <v>360</v>
      </c>
      <c r="G119" s="11" t="s">
        <v>28</v>
      </c>
      <c r="H119" s="15">
        <v>44203</v>
      </c>
      <c r="I119" s="15">
        <v>45838</v>
      </c>
      <c r="J119" s="16">
        <v>5000</v>
      </c>
      <c r="K119" s="11"/>
      <c r="L119" s="11"/>
      <c r="M119" s="16">
        <f t="shared" si="31"/>
        <v>0</v>
      </c>
      <c r="N119" s="11"/>
      <c r="O119" s="16">
        <f t="shared" si="38"/>
        <v>5000</v>
      </c>
    </row>
    <row r="120" spans="1:15" ht="15.75" x14ac:dyDescent="0.25">
      <c r="A120" s="13">
        <v>118</v>
      </c>
      <c r="B120" s="11" t="s">
        <v>361</v>
      </c>
      <c r="C120" s="27" t="s">
        <v>362</v>
      </c>
      <c r="D120" s="14" t="s">
        <v>31</v>
      </c>
      <c r="E120" s="27" t="s">
        <v>44</v>
      </c>
      <c r="F120" s="27" t="s">
        <v>363</v>
      </c>
      <c r="G120" s="11" t="s">
        <v>28</v>
      </c>
      <c r="H120" s="15">
        <v>44927</v>
      </c>
      <c r="I120" s="15">
        <v>45838</v>
      </c>
      <c r="J120" s="16">
        <v>5000</v>
      </c>
      <c r="K120" s="16"/>
      <c r="L120" s="11"/>
      <c r="M120" s="16"/>
      <c r="N120" s="16">
        <f t="shared" ref="N120:N121" si="39">K120+L120+M120</f>
        <v>0</v>
      </c>
      <c r="O120" s="16">
        <f t="shared" si="38"/>
        <v>5000</v>
      </c>
    </row>
    <row r="121" spans="1:15" ht="15.75" x14ac:dyDescent="0.25">
      <c r="A121" s="13">
        <v>119</v>
      </c>
      <c r="B121" s="11" t="s">
        <v>364</v>
      </c>
      <c r="C121" s="27" t="s">
        <v>365</v>
      </c>
      <c r="D121" s="14" t="s">
        <v>25</v>
      </c>
      <c r="E121" s="27" t="s">
        <v>320</v>
      </c>
      <c r="F121" s="27" t="s">
        <v>45</v>
      </c>
      <c r="G121" s="11" t="s">
        <v>28</v>
      </c>
      <c r="H121" s="15">
        <v>44594</v>
      </c>
      <c r="I121" s="15">
        <v>45838</v>
      </c>
      <c r="J121" s="16">
        <v>30000</v>
      </c>
      <c r="K121" s="16">
        <v>861</v>
      </c>
      <c r="L121" s="11"/>
      <c r="M121" s="16">
        <v>912</v>
      </c>
      <c r="N121" s="16">
        <f t="shared" si="39"/>
        <v>1773</v>
      </c>
      <c r="O121" s="16">
        <f t="shared" si="38"/>
        <v>28227</v>
      </c>
    </row>
    <row r="122" spans="1:15" ht="15.75" x14ac:dyDescent="0.25">
      <c r="A122" s="13">
        <v>121</v>
      </c>
      <c r="B122" s="11" t="s">
        <v>366</v>
      </c>
      <c r="C122" s="27" t="s">
        <v>367</v>
      </c>
      <c r="D122" s="14" t="s">
        <v>31</v>
      </c>
      <c r="E122" s="27" t="s">
        <v>44</v>
      </c>
      <c r="F122" s="27" t="s">
        <v>368</v>
      </c>
      <c r="G122" s="11" t="s">
        <v>28</v>
      </c>
      <c r="H122" s="15">
        <v>44201</v>
      </c>
      <c r="I122" s="15">
        <v>45838</v>
      </c>
      <c r="J122" s="16">
        <v>5000</v>
      </c>
      <c r="K122" s="16"/>
      <c r="L122" s="11"/>
      <c r="M122" s="16"/>
      <c r="N122" s="16">
        <f t="shared" ref="N122:N123" si="40">K122+L122+M122</f>
        <v>0</v>
      </c>
      <c r="O122" s="16">
        <f t="shared" si="38"/>
        <v>5000</v>
      </c>
    </row>
    <row r="123" spans="1:15" ht="15.75" x14ac:dyDescent="0.25">
      <c r="A123" s="13">
        <v>122</v>
      </c>
      <c r="B123" s="11" t="s">
        <v>369</v>
      </c>
      <c r="C123" s="27" t="s">
        <v>370</v>
      </c>
      <c r="D123" s="14" t="s">
        <v>31</v>
      </c>
      <c r="E123" s="27" t="s">
        <v>371</v>
      </c>
      <c r="F123" s="27" t="s">
        <v>372</v>
      </c>
      <c r="G123" s="11" t="s">
        <v>28</v>
      </c>
      <c r="H123" s="15">
        <v>44501</v>
      </c>
      <c r="I123" s="15">
        <v>45838</v>
      </c>
      <c r="J123" s="16">
        <v>10000</v>
      </c>
      <c r="K123" s="16">
        <f t="shared" ref="K123" si="41">J123*$K$6</f>
        <v>287</v>
      </c>
      <c r="L123" s="11"/>
      <c r="M123" s="16">
        <f t="shared" ref="M123" si="42">J123*$M$6</f>
        <v>304</v>
      </c>
      <c r="N123" s="16">
        <f t="shared" si="40"/>
        <v>591</v>
      </c>
      <c r="O123" s="16">
        <f t="shared" si="38"/>
        <v>9409</v>
      </c>
    </row>
    <row r="124" spans="1:15" ht="15.75" x14ac:dyDescent="0.25">
      <c r="A124" s="13">
        <v>123</v>
      </c>
      <c r="B124" s="11" t="s">
        <v>369</v>
      </c>
      <c r="C124" s="27" t="s">
        <v>373</v>
      </c>
      <c r="D124" s="14" t="s">
        <v>31</v>
      </c>
      <c r="E124" s="27" t="s">
        <v>44</v>
      </c>
      <c r="F124" s="27" t="s">
        <v>374</v>
      </c>
      <c r="G124" s="11" t="s">
        <v>28</v>
      </c>
      <c r="H124" s="15">
        <v>44404</v>
      </c>
      <c r="I124" s="15">
        <v>45838</v>
      </c>
      <c r="J124" s="16">
        <v>5000</v>
      </c>
      <c r="K124" s="11"/>
      <c r="L124" s="11"/>
      <c r="M124" s="16">
        <f t="shared" ref="M124:M138" si="43">J124*$K$9</f>
        <v>0</v>
      </c>
      <c r="N124" s="11"/>
      <c r="O124" s="16">
        <f t="shared" si="38"/>
        <v>5000</v>
      </c>
    </row>
    <row r="125" spans="1:15" ht="15.75" x14ac:dyDescent="0.25">
      <c r="A125" s="13">
        <v>124</v>
      </c>
      <c r="B125" s="11" t="s">
        <v>375</v>
      </c>
      <c r="C125" s="27" t="s">
        <v>376</v>
      </c>
      <c r="D125" s="14" t="s">
        <v>31</v>
      </c>
      <c r="E125" s="27" t="s">
        <v>377</v>
      </c>
      <c r="F125" s="27" t="s">
        <v>33</v>
      </c>
      <c r="G125" s="11" t="s">
        <v>28</v>
      </c>
      <c r="H125" s="15">
        <v>44594</v>
      </c>
      <c r="I125" s="15">
        <v>45838</v>
      </c>
      <c r="J125" s="16">
        <v>4500</v>
      </c>
      <c r="K125" s="11"/>
      <c r="L125" s="11"/>
      <c r="M125" s="16">
        <f t="shared" si="43"/>
        <v>0</v>
      </c>
      <c r="N125" s="11"/>
      <c r="O125" s="16">
        <f t="shared" si="38"/>
        <v>4500</v>
      </c>
    </row>
    <row r="126" spans="1:15" ht="15.75" x14ac:dyDescent="0.25">
      <c r="A126" s="13">
        <v>125</v>
      </c>
      <c r="B126" s="11" t="s">
        <v>378</v>
      </c>
      <c r="C126" s="27" t="s">
        <v>379</v>
      </c>
      <c r="D126" s="14" t="s">
        <v>31</v>
      </c>
      <c r="E126" s="27" t="s">
        <v>342</v>
      </c>
      <c r="F126" s="27" t="s">
        <v>380</v>
      </c>
      <c r="G126" s="11" t="s">
        <v>28</v>
      </c>
      <c r="H126" s="15">
        <v>44175</v>
      </c>
      <c r="I126" s="15">
        <v>45838</v>
      </c>
      <c r="J126" s="16">
        <v>10000</v>
      </c>
      <c r="K126" s="11"/>
      <c r="L126" s="11"/>
      <c r="M126" s="16">
        <f t="shared" si="43"/>
        <v>0</v>
      </c>
      <c r="N126" s="11"/>
      <c r="O126" s="16">
        <f t="shared" si="38"/>
        <v>10000</v>
      </c>
    </row>
    <row r="127" spans="1:15" ht="15.75" x14ac:dyDescent="0.25">
      <c r="A127" s="13">
        <v>126</v>
      </c>
      <c r="B127" s="11" t="s">
        <v>381</v>
      </c>
      <c r="C127" s="27" t="s">
        <v>373</v>
      </c>
      <c r="D127" s="14" t="s">
        <v>31</v>
      </c>
      <c r="E127" s="27" t="s">
        <v>44</v>
      </c>
      <c r="F127" s="27" t="s">
        <v>382</v>
      </c>
      <c r="G127" s="11" t="s">
        <v>28</v>
      </c>
      <c r="H127" s="15">
        <v>44927</v>
      </c>
      <c r="I127" s="15">
        <v>45838</v>
      </c>
      <c r="J127" s="16">
        <v>5000</v>
      </c>
      <c r="K127" s="11"/>
      <c r="L127" s="11"/>
      <c r="M127" s="16">
        <f t="shared" si="43"/>
        <v>0</v>
      </c>
      <c r="N127" s="11"/>
      <c r="O127" s="16">
        <f t="shared" si="38"/>
        <v>5000</v>
      </c>
    </row>
    <row r="128" spans="1:15" ht="15.75" x14ac:dyDescent="0.25">
      <c r="A128" s="13">
        <v>127</v>
      </c>
      <c r="B128" s="11" t="s">
        <v>383</v>
      </c>
      <c r="C128" s="27" t="s">
        <v>384</v>
      </c>
      <c r="D128" s="14" t="s">
        <v>31</v>
      </c>
      <c r="E128" s="27" t="s">
        <v>44</v>
      </c>
      <c r="F128" s="27" t="s">
        <v>385</v>
      </c>
      <c r="G128" s="11" t="s">
        <v>28</v>
      </c>
      <c r="H128" s="15">
        <v>45170</v>
      </c>
      <c r="I128" s="15">
        <v>45838</v>
      </c>
      <c r="J128" s="16">
        <v>10000</v>
      </c>
      <c r="K128" s="11"/>
      <c r="L128" s="11"/>
      <c r="M128" s="16">
        <f t="shared" si="43"/>
        <v>0</v>
      </c>
      <c r="N128" s="11"/>
      <c r="O128" s="16">
        <f t="shared" si="38"/>
        <v>10000</v>
      </c>
    </row>
    <row r="129" spans="1:15" ht="15.75" x14ac:dyDescent="0.25">
      <c r="A129" s="13">
        <v>128</v>
      </c>
      <c r="B129" s="11" t="s">
        <v>386</v>
      </c>
      <c r="C129" s="27" t="s">
        <v>387</v>
      </c>
      <c r="D129" s="14" t="s">
        <v>25</v>
      </c>
      <c r="E129" s="27" t="s">
        <v>36</v>
      </c>
      <c r="F129" s="27" t="s">
        <v>388</v>
      </c>
      <c r="G129" s="11" t="s">
        <v>28</v>
      </c>
      <c r="H129" s="15">
        <v>44229</v>
      </c>
      <c r="I129" s="15">
        <v>45838</v>
      </c>
      <c r="J129" s="16">
        <v>5000</v>
      </c>
      <c r="K129" s="11"/>
      <c r="L129" s="11"/>
      <c r="M129" s="16">
        <f t="shared" si="43"/>
        <v>0</v>
      </c>
      <c r="N129" s="11"/>
      <c r="O129" s="16">
        <f t="shared" si="38"/>
        <v>5000</v>
      </c>
    </row>
    <row r="130" spans="1:15" ht="15.75" x14ac:dyDescent="0.25">
      <c r="A130" s="13">
        <v>129</v>
      </c>
      <c r="B130" s="11" t="s">
        <v>389</v>
      </c>
      <c r="C130" s="27" t="s">
        <v>390</v>
      </c>
      <c r="D130" s="14" t="s">
        <v>31</v>
      </c>
      <c r="E130" s="27" t="s">
        <v>44</v>
      </c>
      <c r="F130" s="27" t="s">
        <v>297</v>
      </c>
      <c r="G130" s="11" t="s">
        <v>28</v>
      </c>
      <c r="H130" s="19">
        <v>44326</v>
      </c>
      <c r="I130" s="15">
        <v>45838</v>
      </c>
      <c r="J130" s="16">
        <v>5000</v>
      </c>
      <c r="K130" s="11"/>
      <c r="L130" s="11"/>
      <c r="M130" s="16">
        <f t="shared" si="43"/>
        <v>0</v>
      </c>
      <c r="N130" s="11"/>
      <c r="O130" s="16">
        <f t="shared" si="38"/>
        <v>5000</v>
      </c>
    </row>
    <row r="131" spans="1:15" ht="18" x14ac:dyDescent="0.25">
      <c r="A131" s="13">
        <v>130</v>
      </c>
      <c r="B131" s="11" t="s">
        <v>391</v>
      </c>
      <c r="C131" s="27" t="s">
        <v>392</v>
      </c>
      <c r="D131" s="14" t="s">
        <v>25</v>
      </c>
      <c r="E131" s="27" t="s">
        <v>77</v>
      </c>
      <c r="F131" s="27" t="s">
        <v>393</v>
      </c>
      <c r="G131" s="11" t="s">
        <v>28</v>
      </c>
      <c r="H131" s="24">
        <v>45444</v>
      </c>
      <c r="I131" s="15">
        <v>45838</v>
      </c>
      <c r="J131" s="16">
        <v>10000</v>
      </c>
      <c r="K131" s="11"/>
      <c r="L131" s="11"/>
      <c r="M131" s="16">
        <f t="shared" si="43"/>
        <v>0</v>
      </c>
      <c r="N131" s="11"/>
      <c r="O131" s="16">
        <f t="shared" si="38"/>
        <v>10000</v>
      </c>
    </row>
    <row r="132" spans="1:15" ht="15.75" x14ac:dyDescent="0.25">
      <c r="A132" s="13">
        <v>131</v>
      </c>
      <c r="B132" s="11" t="s">
        <v>391</v>
      </c>
      <c r="C132" s="27" t="s">
        <v>394</v>
      </c>
      <c r="D132" s="14" t="s">
        <v>25</v>
      </c>
      <c r="E132" s="27" t="s">
        <v>36</v>
      </c>
      <c r="F132" s="27" t="s">
        <v>395</v>
      </c>
      <c r="G132" s="11" t="s">
        <v>28</v>
      </c>
      <c r="H132" s="15">
        <v>44958</v>
      </c>
      <c r="I132" s="15">
        <v>45838</v>
      </c>
      <c r="J132" s="16">
        <v>5000</v>
      </c>
      <c r="K132" s="11"/>
      <c r="L132" s="11"/>
      <c r="M132" s="16">
        <f t="shared" si="43"/>
        <v>0</v>
      </c>
      <c r="N132" s="11"/>
      <c r="O132" s="16">
        <f t="shared" si="38"/>
        <v>5000</v>
      </c>
    </row>
    <row r="133" spans="1:15" ht="15.75" x14ac:dyDescent="0.25">
      <c r="A133" s="13">
        <v>132</v>
      </c>
      <c r="B133" s="11" t="s">
        <v>396</v>
      </c>
      <c r="C133" s="27" t="s">
        <v>397</v>
      </c>
      <c r="D133" s="14" t="s">
        <v>25</v>
      </c>
      <c r="E133" s="27" t="s">
        <v>36</v>
      </c>
      <c r="F133" s="22" t="s">
        <v>189</v>
      </c>
      <c r="G133" s="11" t="s">
        <v>28</v>
      </c>
      <c r="H133" s="15">
        <v>45689</v>
      </c>
      <c r="I133" s="15">
        <v>45838</v>
      </c>
      <c r="J133" s="16">
        <v>5000</v>
      </c>
      <c r="K133" s="11"/>
      <c r="L133" s="11"/>
      <c r="M133" s="16">
        <f t="shared" si="43"/>
        <v>0</v>
      </c>
      <c r="N133" s="11"/>
      <c r="O133" s="16">
        <f t="shared" si="38"/>
        <v>5000</v>
      </c>
    </row>
    <row r="134" spans="1:15" ht="15.75" x14ac:dyDescent="0.25">
      <c r="A134" s="13">
        <v>133</v>
      </c>
      <c r="B134" s="11" t="s">
        <v>398</v>
      </c>
      <c r="C134" s="27" t="s">
        <v>399</v>
      </c>
      <c r="D134" s="14" t="s">
        <v>25</v>
      </c>
      <c r="E134" s="27" t="s">
        <v>36</v>
      </c>
      <c r="F134" s="27" t="s">
        <v>400</v>
      </c>
      <c r="G134" s="11" t="s">
        <v>28</v>
      </c>
      <c r="H134" s="15">
        <v>44682</v>
      </c>
      <c r="I134" s="15">
        <v>45838</v>
      </c>
      <c r="J134" s="16">
        <v>10000</v>
      </c>
      <c r="K134" s="11"/>
      <c r="L134" s="11"/>
      <c r="M134" s="16">
        <f t="shared" si="43"/>
        <v>0</v>
      </c>
      <c r="N134" s="11"/>
      <c r="O134" s="16">
        <f t="shared" si="38"/>
        <v>10000</v>
      </c>
    </row>
    <row r="135" spans="1:15" ht="15.75" x14ac:dyDescent="0.25">
      <c r="A135" s="13">
        <v>134</v>
      </c>
      <c r="B135" s="11" t="s">
        <v>401</v>
      </c>
      <c r="C135" s="27" t="s">
        <v>402</v>
      </c>
      <c r="D135" s="14" t="s">
        <v>25</v>
      </c>
      <c r="E135" s="27" t="s">
        <v>36</v>
      </c>
      <c r="F135" s="27" t="s">
        <v>403</v>
      </c>
      <c r="G135" s="11" t="s">
        <v>28</v>
      </c>
      <c r="H135" s="15">
        <v>44202</v>
      </c>
      <c r="I135" s="15">
        <v>45838</v>
      </c>
      <c r="J135" s="16">
        <v>5300</v>
      </c>
      <c r="K135" s="11"/>
      <c r="L135" s="11"/>
      <c r="M135" s="16">
        <f t="shared" si="43"/>
        <v>0</v>
      </c>
      <c r="N135" s="11"/>
      <c r="O135" s="16">
        <f t="shared" si="38"/>
        <v>5300</v>
      </c>
    </row>
    <row r="136" spans="1:15" ht="15.75" x14ac:dyDescent="0.25">
      <c r="A136" s="13">
        <v>135</v>
      </c>
      <c r="B136" s="11" t="s">
        <v>401</v>
      </c>
      <c r="C136" s="27" t="s">
        <v>404</v>
      </c>
      <c r="D136" s="14" t="s">
        <v>25</v>
      </c>
      <c r="E136" s="27" t="s">
        <v>36</v>
      </c>
      <c r="F136" s="27" t="s">
        <v>405</v>
      </c>
      <c r="G136" s="11" t="s">
        <v>28</v>
      </c>
      <c r="H136" s="19">
        <v>44239</v>
      </c>
      <c r="I136" s="15">
        <v>45838</v>
      </c>
      <c r="J136" s="16">
        <v>5000</v>
      </c>
      <c r="K136" s="11"/>
      <c r="L136" s="11"/>
      <c r="M136" s="16">
        <f t="shared" si="43"/>
        <v>0</v>
      </c>
      <c r="N136" s="11"/>
      <c r="O136" s="16">
        <f t="shared" si="38"/>
        <v>5000</v>
      </c>
    </row>
    <row r="137" spans="1:15" ht="15.75" x14ac:dyDescent="0.25">
      <c r="A137" s="13">
        <v>136</v>
      </c>
      <c r="B137" s="11" t="s">
        <v>406</v>
      </c>
      <c r="C137" s="27" t="s">
        <v>407</v>
      </c>
      <c r="D137" s="14" t="s">
        <v>25</v>
      </c>
      <c r="E137" s="27" t="s">
        <v>77</v>
      </c>
      <c r="F137" s="27" t="s">
        <v>165</v>
      </c>
      <c r="G137" s="11" t="s">
        <v>28</v>
      </c>
      <c r="H137" s="15">
        <v>45383</v>
      </c>
      <c r="I137" s="15">
        <v>45838</v>
      </c>
      <c r="J137" s="16">
        <v>10000</v>
      </c>
      <c r="K137" s="11"/>
      <c r="L137" s="11"/>
      <c r="M137" s="16">
        <f t="shared" si="43"/>
        <v>0</v>
      </c>
      <c r="N137" s="11"/>
      <c r="O137" s="16">
        <f t="shared" si="38"/>
        <v>10000</v>
      </c>
    </row>
    <row r="138" spans="1:15" ht="15.75" x14ac:dyDescent="0.25">
      <c r="A138" s="13">
        <v>137</v>
      </c>
      <c r="B138" s="11" t="s">
        <v>408</v>
      </c>
      <c r="C138" s="27" t="s">
        <v>409</v>
      </c>
      <c r="D138" s="14" t="s">
        <v>25</v>
      </c>
      <c r="E138" s="27" t="s">
        <v>36</v>
      </c>
      <c r="F138" s="27" t="s">
        <v>410</v>
      </c>
      <c r="G138" s="11" t="s">
        <v>28</v>
      </c>
      <c r="H138" s="15">
        <v>44927</v>
      </c>
      <c r="I138" s="15">
        <v>45838</v>
      </c>
      <c r="J138" s="16">
        <v>5000</v>
      </c>
      <c r="K138" s="11"/>
      <c r="L138" s="11"/>
      <c r="M138" s="16">
        <f t="shared" si="43"/>
        <v>0</v>
      </c>
      <c r="N138" s="11"/>
      <c r="O138" s="16">
        <f t="shared" si="38"/>
        <v>5000</v>
      </c>
    </row>
    <row r="139" spans="1:15" ht="15.75" x14ac:dyDescent="0.25">
      <c r="A139" s="13">
        <v>138</v>
      </c>
      <c r="B139" s="11" t="s">
        <v>411</v>
      </c>
      <c r="C139" s="27" t="s">
        <v>412</v>
      </c>
      <c r="D139" s="14" t="s">
        <v>25</v>
      </c>
      <c r="E139" s="27" t="s">
        <v>36</v>
      </c>
      <c r="F139" s="27" t="s">
        <v>413</v>
      </c>
      <c r="G139" s="11" t="s">
        <v>28</v>
      </c>
      <c r="H139" s="15">
        <v>45049</v>
      </c>
      <c r="I139" s="15">
        <v>45838</v>
      </c>
      <c r="J139" s="16">
        <v>5000</v>
      </c>
      <c r="K139" s="16"/>
      <c r="L139" s="11"/>
      <c r="M139" s="16"/>
      <c r="N139" s="16">
        <f t="shared" ref="N139:N143" si="44">K139+L139+M139</f>
        <v>0</v>
      </c>
      <c r="O139" s="16">
        <f t="shared" si="38"/>
        <v>5000</v>
      </c>
    </row>
    <row r="140" spans="1:15" ht="15.75" x14ac:dyDescent="0.25">
      <c r="A140" s="13">
        <v>139</v>
      </c>
      <c r="B140" s="11" t="s">
        <v>414</v>
      </c>
      <c r="C140" s="27" t="s">
        <v>415</v>
      </c>
      <c r="D140" s="14" t="s">
        <v>25</v>
      </c>
      <c r="E140" s="27" t="s">
        <v>180</v>
      </c>
      <c r="F140" s="27" t="s">
        <v>416</v>
      </c>
      <c r="G140" s="11" t="s">
        <v>28</v>
      </c>
      <c r="H140" s="15">
        <v>44897</v>
      </c>
      <c r="I140" s="15">
        <v>45838</v>
      </c>
      <c r="J140" s="16">
        <v>10000</v>
      </c>
      <c r="K140" s="16">
        <f t="shared" ref="K140" si="45">J140*$K$6</f>
        <v>287</v>
      </c>
      <c r="L140" s="11"/>
      <c r="M140" s="16">
        <f t="shared" ref="M140" si="46">J140*$M$6</f>
        <v>304</v>
      </c>
      <c r="N140" s="16">
        <f t="shared" si="44"/>
        <v>591</v>
      </c>
      <c r="O140" s="16">
        <f t="shared" si="38"/>
        <v>9409</v>
      </c>
    </row>
    <row r="141" spans="1:15" ht="15.75" x14ac:dyDescent="0.25">
      <c r="A141" s="13">
        <v>140</v>
      </c>
      <c r="B141" s="11" t="s">
        <v>417</v>
      </c>
      <c r="C141" s="27" t="s">
        <v>418</v>
      </c>
      <c r="D141" s="14" t="s">
        <v>25</v>
      </c>
      <c r="E141" s="27" t="s">
        <v>36</v>
      </c>
      <c r="F141" s="27" t="s">
        <v>252</v>
      </c>
      <c r="G141" s="11" t="s">
        <v>28</v>
      </c>
      <c r="H141" s="15">
        <v>44201</v>
      </c>
      <c r="I141" s="15">
        <v>45838</v>
      </c>
      <c r="J141" s="16">
        <v>5000</v>
      </c>
      <c r="K141" s="11"/>
      <c r="L141" s="11"/>
      <c r="M141" s="16">
        <f>J141*$K$9</f>
        <v>0</v>
      </c>
      <c r="N141" s="16">
        <f t="shared" si="44"/>
        <v>0</v>
      </c>
      <c r="O141" s="16">
        <f t="shared" si="38"/>
        <v>5000</v>
      </c>
    </row>
    <row r="142" spans="1:15" ht="15.75" x14ac:dyDescent="0.25">
      <c r="A142" s="13">
        <v>141</v>
      </c>
      <c r="B142" s="11" t="s">
        <v>419</v>
      </c>
      <c r="C142" s="27" t="s">
        <v>420</v>
      </c>
      <c r="D142" s="14" t="s">
        <v>25</v>
      </c>
      <c r="E142" s="27" t="s">
        <v>36</v>
      </c>
      <c r="F142" s="27" t="s">
        <v>421</v>
      </c>
      <c r="G142" s="11" t="s">
        <v>28</v>
      </c>
      <c r="H142" s="19">
        <v>44239</v>
      </c>
      <c r="I142" s="15">
        <v>45838</v>
      </c>
      <c r="J142" s="16">
        <v>5000</v>
      </c>
      <c r="K142" s="16"/>
      <c r="L142" s="11"/>
      <c r="M142" s="16"/>
      <c r="N142" s="16">
        <f t="shared" si="44"/>
        <v>0</v>
      </c>
      <c r="O142" s="16">
        <f t="shared" si="38"/>
        <v>5000</v>
      </c>
    </row>
    <row r="143" spans="1:15" ht="15.75" x14ac:dyDescent="0.25">
      <c r="A143" s="13">
        <v>142</v>
      </c>
      <c r="B143" s="11" t="s">
        <v>422</v>
      </c>
      <c r="C143" s="27" t="s">
        <v>423</v>
      </c>
      <c r="D143" s="14" t="s">
        <v>25</v>
      </c>
      <c r="E143" s="27" t="s">
        <v>371</v>
      </c>
      <c r="F143" s="27" t="s">
        <v>424</v>
      </c>
      <c r="G143" s="11" t="s">
        <v>28</v>
      </c>
      <c r="H143" s="15">
        <v>43221</v>
      </c>
      <c r="I143" s="15">
        <v>45838</v>
      </c>
      <c r="J143" s="16">
        <v>5000</v>
      </c>
      <c r="K143" s="16">
        <v>143.5</v>
      </c>
      <c r="L143" s="11"/>
      <c r="M143" s="16">
        <v>152</v>
      </c>
      <c r="N143" s="16">
        <f t="shared" si="44"/>
        <v>295.5</v>
      </c>
      <c r="O143" s="16">
        <f t="shared" si="38"/>
        <v>4704.5</v>
      </c>
    </row>
    <row r="144" spans="1:15" ht="15.75" x14ac:dyDescent="0.25">
      <c r="A144" s="13">
        <v>143</v>
      </c>
      <c r="B144" s="11" t="s">
        <v>425</v>
      </c>
      <c r="C144" s="27" t="s">
        <v>373</v>
      </c>
      <c r="D144" s="14" t="s">
        <v>25</v>
      </c>
      <c r="E144" s="27" t="s">
        <v>36</v>
      </c>
      <c r="F144" s="27" t="s">
        <v>382</v>
      </c>
      <c r="G144" s="11" t="s">
        <v>28</v>
      </c>
      <c r="H144" s="15">
        <v>44927</v>
      </c>
      <c r="I144" s="15">
        <v>45838</v>
      </c>
      <c r="J144" s="16">
        <v>5000</v>
      </c>
      <c r="K144" s="11"/>
      <c r="L144" s="11"/>
      <c r="M144" s="16">
        <f>J144*$K$9</f>
        <v>0</v>
      </c>
      <c r="N144" s="11"/>
      <c r="O144" s="16">
        <f t="shared" si="38"/>
        <v>5000</v>
      </c>
    </row>
    <row r="145" spans="1:15" ht="30" x14ac:dyDescent="0.25">
      <c r="A145" s="13">
        <v>144</v>
      </c>
      <c r="B145" s="11" t="s">
        <v>426</v>
      </c>
      <c r="C145" s="27" t="s">
        <v>427</v>
      </c>
      <c r="D145" s="14" t="s">
        <v>25</v>
      </c>
      <c r="E145" s="27" t="s">
        <v>158</v>
      </c>
      <c r="F145" s="27" t="s">
        <v>428</v>
      </c>
      <c r="G145" s="11" t="s">
        <v>28</v>
      </c>
      <c r="H145" s="15">
        <v>45261</v>
      </c>
      <c r="I145" s="15">
        <v>45838</v>
      </c>
      <c r="J145" s="16">
        <v>10000</v>
      </c>
      <c r="K145" s="11"/>
      <c r="L145" s="11"/>
      <c r="M145" s="16">
        <f>J145*$K$9</f>
        <v>0</v>
      </c>
      <c r="N145" s="11"/>
      <c r="O145" s="16">
        <f t="shared" si="38"/>
        <v>10000</v>
      </c>
    </row>
    <row r="146" spans="1:15" ht="15.75" x14ac:dyDescent="0.25">
      <c r="A146" s="13">
        <v>145</v>
      </c>
      <c r="B146" s="11" t="s">
        <v>429</v>
      </c>
      <c r="C146" s="27" t="s">
        <v>430</v>
      </c>
      <c r="D146" s="14" t="s">
        <v>25</v>
      </c>
      <c r="E146" s="27" t="s">
        <v>431</v>
      </c>
      <c r="F146" s="27" t="s">
        <v>45</v>
      </c>
      <c r="G146" s="11" t="s">
        <v>28</v>
      </c>
      <c r="H146" s="15">
        <v>44958</v>
      </c>
      <c r="I146" s="15">
        <v>45838</v>
      </c>
      <c r="J146" s="16">
        <v>10000</v>
      </c>
      <c r="K146" s="11"/>
      <c r="L146" s="11"/>
      <c r="M146" s="16">
        <f>J146*$K$9</f>
        <v>0</v>
      </c>
      <c r="N146" s="11"/>
      <c r="O146" s="16">
        <f t="shared" si="38"/>
        <v>10000</v>
      </c>
    </row>
    <row r="147" spans="1:15" ht="15.75" x14ac:dyDescent="0.25">
      <c r="A147" s="13">
        <v>146</v>
      </c>
      <c r="B147" s="11" t="s">
        <v>432</v>
      </c>
      <c r="C147" s="27" t="s">
        <v>433</v>
      </c>
      <c r="D147" s="14" t="s">
        <v>31</v>
      </c>
      <c r="E147" s="27" t="s">
        <v>44</v>
      </c>
      <c r="F147" s="27" t="s">
        <v>45</v>
      </c>
      <c r="G147" s="11" t="s">
        <v>28</v>
      </c>
      <c r="H147" s="15">
        <v>45047</v>
      </c>
      <c r="I147" s="15">
        <v>45838</v>
      </c>
      <c r="J147" s="16">
        <v>10000</v>
      </c>
      <c r="K147" s="11"/>
      <c r="L147" s="11"/>
      <c r="M147" s="16">
        <f>J147*$K$9</f>
        <v>0</v>
      </c>
      <c r="N147" s="11"/>
      <c r="O147" s="16">
        <f t="shared" si="38"/>
        <v>10000</v>
      </c>
    </row>
    <row r="148" spans="1:15" ht="15.75" x14ac:dyDescent="0.25">
      <c r="A148" s="13">
        <v>147</v>
      </c>
      <c r="B148" s="11" t="s">
        <v>435</v>
      </c>
      <c r="C148" s="27" t="s">
        <v>436</v>
      </c>
      <c r="D148" s="14" t="s">
        <v>25</v>
      </c>
      <c r="E148" s="27" t="s">
        <v>54</v>
      </c>
      <c r="F148" s="27" t="s">
        <v>437</v>
      </c>
      <c r="G148" s="11" t="s">
        <v>28</v>
      </c>
      <c r="H148" s="17">
        <v>44289</v>
      </c>
      <c r="I148" s="15">
        <v>45838</v>
      </c>
      <c r="J148" s="16">
        <v>12000</v>
      </c>
      <c r="K148" s="16"/>
      <c r="L148" s="11"/>
      <c r="M148" s="16"/>
      <c r="N148" s="16">
        <f t="shared" ref="N148" si="47">K148+L148+M148</f>
        <v>0</v>
      </c>
      <c r="O148" s="16">
        <f t="shared" si="38"/>
        <v>12000</v>
      </c>
    </row>
    <row r="149" spans="1:15" ht="15.75" x14ac:dyDescent="0.25">
      <c r="A149" s="13">
        <v>148</v>
      </c>
      <c r="B149" t="s">
        <v>438</v>
      </c>
      <c r="C149" s="27" t="s">
        <v>439</v>
      </c>
      <c r="D149" s="14" t="s">
        <v>31</v>
      </c>
      <c r="E149" s="26" t="s">
        <v>44</v>
      </c>
      <c r="F149" s="27" t="s">
        <v>440</v>
      </c>
      <c r="G149" s="11" t="s">
        <v>28</v>
      </c>
      <c r="H149" s="17">
        <v>45474</v>
      </c>
      <c r="I149" s="15">
        <v>45838</v>
      </c>
      <c r="J149" s="16">
        <v>10000</v>
      </c>
      <c r="K149" s="11"/>
      <c r="L149" s="11"/>
      <c r="M149" s="16">
        <f t="shared" ref="M149:M156" si="48">J149*$K$9</f>
        <v>0</v>
      </c>
      <c r="N149" s="11"/>
      <c r="O149" s="16">
        <f t="shared" si="38"/>
        <v>10000</v>
      </c>
    </row>
    <row r="150" spans="1:15" ht="15.75" x14ac:dyDescent="0.25">
      <c r="A150" s="13">
        <v>149</v>
      </c>
      <c r="B150" s="11" t="s">
        <v>441</v>
      </c>
      <c r="C150" s="27" t="s">
        <v>442</v>
      </c>
      <c r="D150" s="14" t="s">
        <v>31</v>
      </c>
      <c r="E150" s="27" t="s">
        <v>44</v>
      </c>
      <c r="F150" s="27" t="s">
        <v>443</v>
      </c>
      <c r="G150" s="11" t="s">
        <v>28</v>
      </c>
      <c r="H150" s="15">
        <v>44805</v>
      </c>
      <c r="I150" s="15">
        <v>45838</v>
      </c>
      <c r="J150" s="16">
        <v>10000</v>
      </c>
      <c r="K150" s="11"/>
      <c r="L150" s="11"/>
      <c r="M150" s="16">
        <f t="shared" si="48"/>
        <v>0</v>
      </c>
      <c r="N150" s="11"/>
      <c r="O150" s="16">
        <f t="shared" si="38"/>
        <v>10000</v>
      </c>
    </row>
    <row r="151" spans="1:15" ht="15.75" x14ac:dyDescent="0.25">
      <c r="A151" s="13">
        <v>150</v>
      </c>
      <c r="B151" s="11" t="s">
        <v>444</v>
      </c>
      <c r="C151" s="27" t="s">
        <v>445</v>
      </c>
      <c r="D151" s="14" t="s">
        <v>31</v>
      </c>
      <c r="E151" s="27" t="s">
        <v>44</v>
      </c>
      <c r="F151" s="27" t="s">
        <v>446</v>
      </c>
      <c r="G151" s="11" t="s">
        <v>28</v>
      </c>
      <c r="H151" s="15">
        <v>45364</v>
      </c>
      <c r="I151" s="15">
        <v>45838</v>
      </c>
      <c r="J151" s="16">
        <v>7000</v>
      </c>
      <c r="K151" s="11"/>
      <c r="L151" s="11"/>
      <c r="M151" s="16">
        <f t="shared" si="48"/>
        <v>0</v>
      </c>
      <c r="N151" s="11"/>
      <c r="O151" s="16">
        <f t="shared" si="38"/>
        <v>7000</v>
      </c>
    </row>
    <row r="152" spans="1:15" ht="15.75" x14ac:dyDescent="0.25">
      <c r="A152" s="13">
        <v>151</v>
      </c>
      <c r="B152" s="11" t="s">
        <v>447</v>
      </c>
      <c r="C152" s="27" t="s">
        <v>448</v>
      </c>
      <c r="D152" s="14" t="s">
        <v>25</v>
      </c>
      <c r="E152" s="27" t="s">
        <v>36</v>
      </c>
      <c r="F152" s="27" t="s">
        <v>449</v>
      </c>
      <c r="G152" s="11" t="s">
        <v>28</v>
      </c>
      <c r="H152" s="15">
        <v>44621</v>
      </c>
      <c r="I152" s="15">
        <v>45838</v>
      </c>
      <c r="J152" s="16">
        <v>5000</v>
      </c>
      <c r="K152" s="11"/>
      <c r="L152" s="11"/>
      <c r="M152" s="16">
        <f t="shared" si="48"/>
        <v>0</v>
      </c>
      <c r="N152" s="11"/>
      <c r="O152" s="16">
        <f t="shared" si="38"/>
        <v>5000</v>
      </c>
    </row>
    <row r="153" spans="1:15" ht="15.75" x14ac:dyDescent="0.25">
      <c r="A153" s="13">
        <v>152</v>
      </c>
      <c r="B153" s="11" t="s">
        <v>450</v>
      </c>
      <c r="C153" s="27" t="s">
        <v>451</v>
      </c>
      <c r="D153" s="14" t="s">
        <v>31</v>
      </c>
      <c r="E153" s="27" t="s">
        <v>342</v>
      </c>
      <c r="F153" s="27" t="s">
        <v>192</v>
      </c>
      <c r="G153" s="11" t="s">
        <v>28</v>
      </c>
      <c r="H153" s="17">
        <v>44201</v>
      </c>
      <c r="I153" s="15">
        <v>45838</v>
      </c>
      <c r="J153" s="16">
        <v>10000</v>
      </c>
      <c r="K153" s="11"/>
      <c r="L153" s="11"/>
      <c r="M153" s="16">
        <f t="shared" si="48"/>
        <v>0</v>
      </c>
      <c r="N153" s="11"/>
      <c r="O153" s="16">
        <f t="shared" si="38"/>
        <v>10000</v>
      </c>
    </row>
    <row r="154" spans="1:15" ht="15.75" x14ac:dyDescent="0.25">
      <c r="A154" s="13">
        <v>153</v>
      </c>
      <c r="B154" s="11" t="s">
        <v>452</v>
      </c>
      <c r="C154" s="27" t="s">
        <v>434</v>
      </c>
      <c r="D154" s="14" t="s">
        <v>25</v>
      </c>
      <c r="E154" s="27" t="s">
        <v>36</v>
      </c>
      <c r="F154" s="27" t="s">
        <v>453</v>
      </c>
      <c r="G154" s="11" t="s">
        <v>28</v>
      </c>
      <c r="H154" s="19">
        <v>44201</v>
      </c>
      <c r="I154" s="15">
        <v>45838</v>
      </c>
      <c r="J154" s="16">
        <v>5000</v>
      </c>
      <c r="K154" s="11"/>
      <c r="L154" s="11"/>
      <c r="M154" s="16">
        <f t="shared" si="48"/>
        <v>0</v>
      </c>
      <c r="N154" s="11"/>
      <c r="O154" s="16">
        <f t="shared" si="38"/>
        <v>5000</v>
      </c>
    </row>
    <row r="155" spans="1:15" ht="15.75" x14ac:dyDescent="0.25">
      <c r="A155" s="13">
        <v>154</v>
      </c>
      <c r="B155" s="11" t="s">
        <v>454</v>
      </c>
      <c r="C155" s="27" t="s">
        <v>142</v>
      </c>
      <c r="D155" s="14" t="s">
        <v>31</v>
      </c>
      <c r="E155" s="27" t="s">
        <v>120</v>
      </c>
      <c r="F155" s="27" t="s">
        <v>455</v>
      </c>
      <c r="G155" s="11" t="s">
        <v>28</v>
      </c>
      <c r="H155" s="19">
        <v>43901</v>
      </c>
      <c r="I155" s="15">
        <v>45838</v>
      </c>
      <c r="J155" s="16">
        <v>5000</v>
      </c>
      <c r="K155" s="11"/>
      <c r="L155" s="11"/>
      <c r="M155" s="16">
        <f t="shared" si="48"/>
        <v>0</v>
      </c>
      <c r="N155" s="11"/>
      <c r="O155" s="16">
        <f t="shared" si="38"/>
        <v>5000</v>
      </c>
    </row>
    <row r="156" spans="1:15" ht="15.75" x14ac:dyDescent="0.25">
      <c r="A156" s="13">
        <v>155</v>
      </c>
      <c r="B156" s="11" t="s">
        <v>456</v>
      </c>
      <c r="C156" s="27" t="s">
        <v>457</v>
      </c>
      <c r="D156" s="14" t="s">
        <v>25</v>
      </c>
      <c r="E156" s="27" t="s">
        <v>36</v>
      </c>
      <c r="F156" s="27" t="s">
        <v>458</v>
      </c>
      <c r="G156" s="11" t="s">
        <v>28</v>
      </c>
      <c r="H156" s="17">
        <v>45536</v>
      </c>
      <c r="I156" s="15">
        <v>45838</v>
      </c>
      <c r="J156" s="16">
        <v>10000</v>
      </c>
      <c r="K156" s="11"/>
      <c r="L156" s="11"/>
      <c r="M156" s="16">
        <f t="shared" si="48"/>
        <v>0</v>
      </c>
      <c r="N156" s="11"/>
      <c r="O156" s="16">
        <f t="shared" si="38"/>
        <v>10000</v>
      </c>
    </row>
    <row r="157" spans="1:15" ht="15.75" x14ac:dyDescent="0.25">
      <c r="A157" s="13">
        <v>156</v>
      </c>
      <c r="B157" s="11" t="s">
        <v>459</v>
      </c>
      <c r="C157" s="27" t="s">
        <v>460</v>
      </c>
      <c r="D157" s="14" t="s">
        <v>25</v>
      </c>
      <c r="E157" s="27" t="s">
        <v>36</v>
      </c>
      <c r="F157" s="27" t="s">
        <v>266</v>
      </c>
      <c r="G157" s="11" t="s">
        <v>28</v>
      </c>
      <c r="H157" s="19">
        <v>44203</v>
      </c>
      <c r="I157" s="15">
        <v>45838</v>
      </c>
      <c r="J157" s="16">
        <v>8000</v>
      </c>
      <c r="K157" s="16"/>
      <c r="L157" s="11"/>
      <c r="M157" s="16"/>
      <c r="N157" s="16">
        <f t="shared" ref="N157" si="49">K157+L157+M157</f>
        <v>0</v>
      </c>
      <c r="O157" s="16">
        <f t="shared" si="38"/>
        <v>8000</v>
      </c>
    </row>
    <row r="158" spans="1:15" ht="15.75" x14ac:dyDescent="0.25">
      <c r="A158" s="13">
        <v>157</v>
      </c>
      <c r="B158" s="11" t="s">
        <v>461</v>
      </c>
      <c r="C158" s="27" t="s">
        <v>93</v>
      </c>
      <c r="D158" s="14" t="s">
        <v>31</v>
      </c>
      <c r="E158" s="27" t="s">
        <v>44</v>
      </c>
      <c r="F158" s="27" t="s">
        <v>106</v>
      </c>
      <c r="G158" s="11" t="s">
        <v>28</v>
      </c>
      <c r="H158" s="19">
        <v>44239</v>
      </c>
      <c r="I158" s="15">
        <v>45838</v>
      </c>
      <c r="J158" s="16">
        <v>5000</v>
      </c>
      <c r="K158" s="11"/>
      <c r="L158" s="11"/>
      <c r="M158" s="16">
        <f t="shared" ref="M158:M163" si="50">J158*$K$9</f>
        <v>0</v>
      </c>
      <c r="N158" s="11"/>
      <c r="O158" s="16">
        <f t="shared" si="38"/>
        <v>5000</v>
      </c>
    </row>
    <row r="159" spans="1:15" ht="15.75" x14ac:dyDescent="0.25">
      <c r="A159" s="13">
        <v>158</v>
      </c>
      <c r="B159" s="11" t="s">
        <v>462</v>
      </c>
      <c r="C159" s="27" t="s">
        <v>463</v>
      </c>
      <c r="D159" s="14" t="s">
        <v>31</v>
      </c>
      <c r="E159" s="27" t="s">
        <v>32</v>
      </c>
      <c r="F159" s="27" t="s">
        <v>464</v>
      </c>
      <c r="G159" s="11" t="s">
        <v>28</v>
      </c>
      <c r="H159" s="17">
        <v>44540</v>
      </c>
      <c r="I159" s="15">
        <v>45838</v>
      </c>
      <c r="J159" s="16">
        <v>5000</v>
      </c>
      <c r="K159" s="11"/>
      <c r="L159" s="11"/>
      <c r="M159" s="16">
        <f t="shared" si="50"/>
        <v>0</v>
      </c>
      <c r="N159" s="11"/>
      <c r="O159" s="16">
        <f t="shared" si="38"/>
        <v>5000</v>
      </c>
    </row>
    <row r="160" spans="1:15" ht="15.75" x14ac:dyDescent="0.25">
      <c r="A160" s="13">
        <v>159</v>
      </c>
      <c r="B160" s="11" t="s">
        <v>465</v>
      </c>
      <c r="C160" s="27" t="s">
        <v>466</v>
      </c>
      <c r="D160" s="14" t="s">
        <v>31</v>
      </c>
      <c r="E160" s="27" t="s">
        <v>44</v>
      </c>
      <c r="F160" s="27" t="s">
        <v>467</v>
      </c>
      <c r="G160" s="11" t="s">
        <v>28</v>
      </c>
      <c r="H160" s="17">
        <v>44256</v>
      </c>
      <c r="I160" s="15">
        <v>45838</v>
      </c>
      <c r="J160" s="16">
        <v>5000</v>
      </c>
      <c r="K160" s="11"/>
      <c r="L160" s="11"/>
      <c r="M160" s="16">
        <f t="shared" si="50"/>
        <v>0</v>
      </c>
      <c r="N160" s="11"/>
      <c r="O160" s="16">
        <f t="shared" si="38"/>
        <v>5000</v>
      </c>
    </row>
    <row r="161" spans="1:15" ht="15.75" x14ac:dyDescent="0.25">
      <c r="A161" s="13">
        <v>160</v>
      </c>
      <c r="B161" s="11" t="s">
        <v>465</v>
      </c>
      <c r="C161" s="27" t="s">
        <v>468</v>
      </c>
      <c r="D161" s="14" t="s">
        <v>31</v>
      </c>
      <c r="E161" s="27" t="s">
        <v>44</v>
      </c>
      <c r="F161" s="27" t="s">
        <v>405</v>
      </c>
      <c r="G161" s="11" t="s">
        <v>28</v>
      </c>
      <c r="H161" s="15">
        <v>44927</v>
      </c>
      <c r="I161" s="15">
        <v>45838</v>
      </c>
      <c r="J161" s="16">
        <v>5000</v>
      </c>
      <c r="K161" s="11"/>
      <c r="L161" s="11"/>
      <c r="M161" s="16">
        <f t="shared" si="50"/>
        <v>0</v>
      </c>
      <c r="N161" s="11"/>
      <c r="O161" s="16">
        <f t="shared" si="38"/>
        <v>5000</v>
      </c>
    </row>
    <row r="162" spans="1:15" ht="15.75" x14ac:dyDescent="0.25">
      <c r="A162" s="13">
        <v>161</v>
      </c>
      <c r="B162" s="11" t="s">
        <v>469</v>
      </c>
      <c r="C162" s="27" t="s">
        <v>470</v>
      </c>
      <c r="D162" s="14" t="s">
        <v>25</v>
      </c>
      <c r="E162" s="27" t="s">
        <v>36</v>
      </c>
      <c r="F162" s="27" t="s">
        <v>464</v>
      </c>
      <c r="G162" s="11" t="s">
        <v>28</v>
      </c>
      <c r="H162" s="15">
        <v>44927</v>
      </c>
      <c r="I162" s="15">
        <v>45838</v>
      </c>
      <c r="J162" s="16">
        <v>5000</v>
      </c>
      <c r="K162" s="11"/>
      <c r="L162" s="11"/>
      <c r="M162" s="16">
        <f t="shared" si="50"/>
        <v>0</v>
      </c>
      <c r="N162" s="11"/>
      <c r="O162" s="16">
        <f t="shared" si="38"/>
        <v>5000</v>
      </c>
    </row>
    <row r="163" spans="1:15" ht="15.75" x14ac:dyDescent="0.25">
      <c r="A163" s="13">
        <v>162</v>
      </c>
      <c r="B163" s="11" t="s">
        <v>471</v>
      </c>
      <c r="C163" s="27" t="s">
        <v>472</v>
      </c>
      <c r="D163" s="14" t="s">
        <v>25</v>
      </c>
      <c r="E163" s="27" t="s">
        <v>26</v>
      </c>
      <c r="F163" s="27" t="s">
        <v>473</v>
      </c>
      <c r="G163" s="11" t="s">
        <v>28</v>
      </c>
      <c r="H163" s="17">
        <v>44342</v>
      </c>
      <c r="I163" s="15">
        <v>45838</v>
      </c>
      <c r="J163" s="16">
        <v>10000</v>
      </c>
      <c r="K163" s="11"/>
      <c r="L163" s="11"/>
      <c r="M163" s="16">
        <f t="shared" si="50"/>
        <v>0</v>
      </c>
      <c r="N163" s="11"/>
      <c r="O163" s="16">
        <f t="shared" si="38"/>
        <v>10000</v>
      </c>
    </row>
    <row r="164" spans="1:15" ht="15.75" x14ac:dyDescent="0.25">
      <c r="A164" s="13">
        <v>163</v>
      </c>
      <c r="B164" s="11" t="s">
        <v>474</v>
      </c>
      <c r="C164" s="27" t="s">
        <v>475</v>
      </c>
      <c r="D164" s="14" t="s">
        <v>25</v>
      </c>
      <c r="E164" s="27" t="s">
        <v>36</v>
      </c>
      <c r="F164" s="27" t="s">
        <v>476</v>
      </c>
      <c r="G164" s="11" t="s">
        <v>28</v>
      </c>
      <c r="H164" s="17">
        <v>42374</v>
      </c>
      <c r="I164" s="15">
        <v>45838</v>
      </c>
      <c r="J164" s="16">
        <v>5000</v>
      </c>
      <c r="K164" s="16">
        <f>J164*$K$6</f>
        <v>143.5</v>
      </c>
      <c r="L164" s="11"/>
      <c r="M164" s="16">
        <f>J164*$M$6</f>
        <v>152</v>
      </c>
      <c r="N164" s="16">
        <f t="shared" ref="N164:N179" si="51">K164+L164+M164</f>
        <v>295.5</v>
      </c>
      <c r="O164" s="16">
        <f t="shared" si="38"/>
        <v>4704.5</v>
      </c>
    </row>
    <row r="165" spans="1:15" ht="15.75" x14ac:dyDescent="0.25">
      <c r="A165" s="13">
        <v>164</v>
      </c>
      <c r="B165" s="11" t="s">
        <v>477</v>
      </c>
      <c r="C165" s="27" t="s">
        <v>478</v>
      </c>
      <c r="D165" s="14" t="s">
        <v>31</v>
      </c>
      <c r="E165" s="27" t="s">
        <v>44</v>
      </c>
      <c r="F165" s="27" t="s">
        <v>159</v>
      </c>
      <c r="G165" s="11" t="s">
        <v>28</v>
      </c>
      <c r="H165" s="17">
        <v>44215</v>
      </c>
      <c r="I165" s="15">
        <v>45838</v>
      </c>
      <c r="J165" s="16">
        <v>5000</v>
      </c>
      <c r="K165" s="16"/>
      <c r="L165" s="11"/>
      <c r="M165" s="16"/>
      <c r="N165" s="16">
        <f t="shared" si="51"/>
        <v>0</v>
      </c>
      <c r="O165" s="16">
        <f t="shared" si="38"/>
        <v>5000</v>
      </c>
    </row>
    <row r="166" spans="1:15" ht="15.75" x14ac:dyDescent="0.25">
      <c r="A166" s="13">
        <v>165</v>
      </c>
      <c r="B166" s="11" t="s">
        <v>479</v>
      </c>
      <c r="C166" s="27" t="s">
        <v>480</v>
      </c>
      <c r="D166" s="14" t="s">
        <v>31</v>
      </c>
      <c r="E166" s="27" t="s">
        <v>305</v>
      </c>
      <c r="F166" s="27" t="s">
        <v>481</v>
      </c>
      <c r="G166" s="11" t="s">
        <v>28</v>
      </c>
      <c r="H166" s="15">
        <v>44927</v>
      </c>
      <c r="I166" s="15">
        <v>45838</v>
      </c>
      <c r="J166" s="16">
        <v>10000</v>
      </c>
      <c r="K166" s="16"/>
      <c r="L166" s="11"/>
      <c r="M166" s="16"/>
      <c r="N166" s="16">
        <f t="shared" si="51"/>
        <v>0</v>
      </c>
      <c r="O166" s="16">
        <f t="shared" si="38"/>
        <v>10000</v>
      </c>
    </row>
    <row r="167" spans="1:15" ht="15.75" x14ac:dyDescent="0.25">
      <c r="A167" s="13">
        <v>166</v>
      </c>
      <c r="B167" s="11" t="s">
        <v>482</v>
      </c>
      <c r="C167" s="27" t="s">
        <v>142</v>
      </c>
      <c r="D167" s="14" t="s">
        <v>31</v>
      </c>
      <c r="E167" s="27" t="s">
        <v>120</v>
      </c>
      <c r="F167" s="27" t="s">
        <v>483</v>
      </c>
      <c r="G167" s="11" t="s">
        <v>28</v>
      </c>
      <c r="H167" s="17">
        <v>43839</v>
      </c>
      <c r="I167" s="15">
        <v>45838</v>
      </c>
      <c r="J167" s="16">
        <v>7000</v>
      </c>
      <c r="K167" s="16"/>
      <c r="L167" s="11"/>
      <c r="M167" s="16"/>
      <c r="N167" s="16">
        <f t="shared" si="51"/>
        <v>0</v>
      </c>
      <c r="O167" s="16">
        <f t="shared" si="38"/>
        <v>7000</v>
      </c>
    </row>
    <row r="168" spans="1:15" ht="15.75" x14ac:dyDescent="0.25">
      <c r="A168" s="13">
        <v>167</v>
      </c>
      <c r="B168" s="11" t="s">
        <v>484</v>
      </c>
      <c r="C168" s="27" t="s">
        <v>485</v>
      </c>
      <c r="D168" s="14" t="s">
        <v>25</v>
      </c>
      <c r="E168" s="27" t="s">
        <v>36</v>
      </c>
      <c r="F168" s="27" t="s">
        <v>297</v>
      </c>
      <c r="G168" s="11" t="s">
        <v>28</v>
      </c>
      <c r="H168" s="17">
        <v>44203</v>
      </c>
      <c r="I168" s="15">
        <v>45838</v>
      </c>
      <c r="J168" s="16">
        <v>5000</v>
      </c>
      <c r="K168" s="16"/>
      <c r="L168" s="11"/>
      <c r="M168" s="16"/>
      <c r="N168" s="16">
        <f t="shared" si="51"/>
        <v>0</v>
      </c>
      <c r="O168" s="16">
        <f t="shared" si="38"/>
        <v>5000</v>
      </c>
    </row>
    <row r="169" spans="1:15" ht="15.75" x14ac:dyDescent="0.25">
      <c r="A169" s="13">
        <v>168</v>
      </c>
      <c r="B169" s="11" t="s">
        <v>486</v>
      </c>
      <c r="C169" s="27" t="s">
        <v>487</v>
      </c>
      <c r="D169" s="14" t="s">
        <v>31</v>
      </c>
      <c r="E169" s="27" t="s">
        <v>488</v>
      </c>
      <c r="F169" s="27" t="s">
        <v>489</v>
      </c>
      <c r="G169" s="11" t="s">
        <v>28</v>
      </c>
      <c r="H169" s="17">
        <v>42374</v>
      </c>
      <c r="I169" s="15">
        <v>45838</v>
      </c>
      <c r="J169" s="16">
        <v>5500</v>
      </c>
      <c r="K169" s="16"/>
      <c r="L169" s="11"/>
      <c r="M169" s="16"/>
      <c r="N169" s="16">
        <f t="shared" si="51"/>
        <v>0</v>
      </c>
      <c r="O169" s="16">
        <f t="shared" si="38"/>
        <v>5500</v>
      </c>
    </row>
    <row r="170" spans="1:15" ht="15.75" x14ac:dyDescent="0.25">
      <c r="A170" s="13">
        <v>169</v>
      </c>
      <c r="B170" s="11" t="s">
        <v>490</v>
      </c>
      <c r="C170" s="27" t="s">
        <v>491</v>
      </c>
      <c r="D170" s="14" t="s">
        <v>31</v>
      </c>
      <c r="E170" s="27" t="s">
        <v>44</v>
      </c>
      <c r="F170" s="27" t="s">
        <v>492</v>
      </c>
      <c r="G170" s="11" t="s">
        <v>28</v>
      </c>
      <c r="H170" s="17">
        <v>44341</v>
      </c>
      <c r="I170" s="15">
        <v>45838</v>
      </c>
      <c r="J170" s="16">
        <v>5000</v>
      </c>
      <c r="K170" s="16"/>
      <c r="L170" s="11"/>
      <c r="M170" s="16"/>
      <c r="N170" s="16">
        <f t="shared" si="51"/>
        <v>0</v>
      </c>
      <c r="O170" s="16">
        <f t="shared" si="38"/>
        <v>5000</v>
      </c>
    </row>
    <row r="171" spans="1:15" ht="15.75" x14ac:dyDescent="0.25">
      <c r="A171" s="13">
        <v>170</v>
      </c>
      <c r="B171" s="11" t="s">
        <v>493</v>
      </c>
      <c r="C171" s="27" t="s">
        <v>494</v>
      </c>
      <c r="D171" s="14" t="s">
        <v>31</v>
      </c>
      <c r="E171" s="27" t="s">
        <v>44</v>
      </c>
      <c r="F171" s="27" t="s">
        <v>458</v>
      </c>
      <c r="G171" s="11" t="s">
        <v>28</v>
      </c>
      <c r="H171" s="17">
        <v>44239</v>
      </c>
      <c r="I171" s="15">
        <v>45838</v>
      </c>
      <c r="J171" s="16">
        <v>5000</v>
      </c>
      <c r="K171" s="16"/>
      <c r="L171" s="11"/>
      <c r="M171" s="16"/>
      <c r="N171" s="16">
        <f t="shared" si="51"/>
        <v>0</v>
      </c>
      <c r="O171" s="16">
        <f t="shared" si="38"/>
        <v>5000</v>
      </c>
    </row>
    <row r="172" spans="1:15" ht="30" x14ac:dyDescent="0.25">
      <c r="A172" s="13">
        <v>171</v>
      </c>
      <c r="B172" s="11" t="s">
        <v>495</v>
      </c>
      <c r="C172" s="27" t="s">
        <v>496</v>
      </c>
      <c r="D172" s="14" t="s">
        <v>31</v>
      </c>
      <c r="E172" s="27" t="s">
        <v>44</v>
      </c>
      <c r="F172" s="27" t="s">
        <v>297</v>
      </c>
      <c r="G172" s="11" t="s">
        <v>28</v>
      </c>
      <c r="H172" s="17">
        <v>44201</v>
      </c>
      <c r="I172" s="15">
        <v>45838</v>
      </c>
      <c r="J172" s="16">
        <v>5000</v>
      </c>
      <c r="K172" s="16"/>
      <c r="L172" s="11"/>
      <c r="M172" s="16"/>
      <c r="N172" s="16">
        <f t="shared" si="51"/>
        <v>0</v>
      </c>
      <c r="O172" s="16">
        <f t="shared" si="38"/>
        <v>5000</v>
      </c>
    </row>
    <row r="173" spans="1:15" ht="15.75" x14ac:dyDescent="0.25">
      <c r="A173" s="13">
        <v>172</v>
      </c>
      <c r="B173" s="11" t="s">
        <v>497</v>
      </c>
      <c r="C173" s="27" t="s">
        <v>142</v>
      </c>
      <c r="D173" s="14" t="s">
        <v>31</v>
      </c>
      <c r="E173" s="27" t="s">
        <v>44</v>
      </c>
      <c r="F173" s="27" t="s">
        <v>498</v>
      </c>
      <c r="G173" s="11" t="s">
        <v>28</v>
      </c>
      <c r="H173" s="15">
        <v>44239</v>
      </c>
      <c r="I173" s="15">
        <v>45838</v>
      </c>
      <c r="J173" s="16">
        <v>5000</v>
      </c>
      <c r="K173" s="16"/>
      <c r="L173" s="11"/>
      <c r="M173" s="16"/>
      <c r="N173" s="16">
        <f t="shared" si="51"/>
        <v>0</v>
      </c>
      <c r="O173" s="16">
        <f t="shared" si="38"/>
        <v>5000</v>
      </c>
    </row>
    <row r="174" spans="1:15" ht="30" x14ac:dyDescent="0.25">
      <c r="A174" s="13">
        <v>173</v>
      </c>
      <c r="B174" s="11" t="s">
        <v>499</v>
      </c>
      <c r="C174" s="27" t="s">
        <v>500</v>
      </c>
      <c r="D174" s="14" t="s">
        <v>25</v>
      </c>
      <c r="E174" s="27" t="s">
        <v>501</v>
      </c>
      <c r="F174" s="27" t="s">
        <v>63</v>
      </c>
      <c r="G174" s="11" t="s">
        <v>28</v>
      </c>
      <c r="H174" s="15">
        <v>45231</v>
      </c>
      <c r="I174" s="15">
        <v>45838</v>
      </c>
      <c r="J174" s="16">
        <v>10000</v>
      </c>
      <c r="K174" s="16"/>
      <c r="L174" s="11"/>
      <c r="M174" s="16"/>
      <c r="N174" s="16">
        <f t="shared" si="51"/>
        <v>0</v>
      </c>
      <c r="O174" s="16">
        <f t="shared" si="38"/>
        <v>10000</v>
      </c>
    </row>
    <row r="175" spans="1:15" ht="15.75" x14ac:dyDescent="0.25">
      <c r="A175" s="13">
        <v>174</v>
      </c>
      <c r="B175" s="11" t="s">
        <v>502</v>
      </c>
      <c r="C175" s="27" t="s">
        <v>503</v>
      </c>
      <c r="D175" s="14" t="s">
        <v>31</v>
      </c>
      <c r="E175" s="27" t="s">
        <v>44</v>
      </c>
      <c r="F175" s="27" t="s">
        <v>226</v>
      </c>
      <c r="G175" s="11" t="s">
        <v>28</v>
      </c>
      <c r="H175" s="15">
        <v>44927</v>
      </c>
      <c r="I175" s="15">
        <v>45838</v>
      </c>
      <c r="J175" s="16">
        <v>5000</v>
      </c>
      <c r="K175" s="16"/>
      <c r="L175" s="11"/>
      <c r="M175" s="16"/>
      <c r="N175" s="16">
        <f t="shared" si="51"/>
        <v>0</v>
      </c>
      <c r="O175" s="16">
        <f t="shared" si="38"/>
        <v>5000</v>
      </c>
    </row>
    <row r="176" spans="1:15" ht="30" x14ac:dyDescent="0.25">
      <c r="A176" s="13">
        <v>175</v>
      </c>
      <c r="B176" s="11" t="s">
        <v>504</v>
      </c>
      <c r="C176" s="27" t="s">
        <v>505</v>
      </c>
      <c r="D176" s="14" t="s">
        <v>31</v>
      </c>
      <c r="E176" s="27" t="s">
        <v>115</v>
      </c>
      <c r="F176" s="27" t="s">
        <v>266</v>
      </c>
      <c r="G176" s="11" t="s">
        <v>28</v>
      </c>
      <c r="H176" s="17">
        <v>44594</v>
      </c>
      <c r="I176" s="15">
        <v>45838</v>
      </c>
      <c r="J176" s="16">
        <v>10000</v>
      </c>
      <c r="K176" s="16"/>
      <c r="L176" s="11"/>
      <c r="M176" s="16"/>
      <c r="N176" s="16">
        <f t="shared" si="51"/>
        <v>0</v>
      </c>
      <c r="O176" s="16">
        <f t="shared" si="38"/>
        <v>10000</v>
      </c>
    </row>
    <row r="177" spans="1:15" ht="15.75" x14ac:dyDescent="0.25">
      <c r="A177" s="13">
        <v>176</v>
      </c>
      <c r="B177" s="11" t="s">
        <v>506</v>
      </c>
      <c r="C177" s="27" t="s">
        <v>507</v>
      </c>
      <c r="D177" s="14" t="s">
        <v>31</v>
      </c>
      <c r="E177" s="27" t="s">
        <v>305</v>
      </c>
      <c r="F177" s="27" t="s">
        <v>117</v>
      </c>
      <c r="G177" s="11" t="s">
        <v>28</v>
      </c>
      <c r="H177" s="17">
        <v>44896</v>
      </c>
      <c r="I177" s="15">
        <v>45838</v>
      </c>
      <c r="J177" s="16">
        <v>10000</v>
      </c>
      <c r="K177" s="16"/>
      <c r="L177" s="11"/>
      <c r="M177" s="16"/>
      <c r="N177" s="16">
        <f t="shared" si="51"/>
        <v>0</v>
      </c>
      <c r="O177" s="16">
        <f t="shared" si="38"/>
        <v>10000</v>
      </c>
    </row>
    <row r="178" spans="1:15" ht="15.75" x14ac:dyDescent="0.25">
      <c r="A178" s="13">
        <v>177</v>
      </c>
      <c r="B178" s="11" t="s">
        <v>508</v>
      </c>
      <c r="C178" s="27" t="s">
        <v>509</v>
      </c>
      <c r="D178" s="14" t="s">
        <v>31</v>
      </c>
      <c r="E178" s="27" t="s">
        <v>44</v>
      </c>
      <c r="F178" s="27" t="s">
        <v>510</v>
      </c>
      <c r="G178" s="11" t="s">
        <v>28</v>
      </c>
      <c r="H178" s="15">
        <v>45058</v>
      </c>
      <c r="I178" s="15">
        <v>45838</v>
      </c>
      <c r="J178" s="16">
        <v>5000</v>
      </c>
      <c r="K178" s="16"/>
      <c r="L178" s="11"/>
      <c r="M178" s="16"/>
      <c r="N178" s="16">
        <f t="shared" si="51"/>
        <v>0</v>
      </c>
      <c r="O178" s="16">
        <f t="shared" si="38"/>
        <v>5000</v>
      </c>
    </row>
    <row r="179" spans="1:15" ht="15.75" x14ac:dyDescent="0.25">
      <c r="A179" s="13">
        <v>178</v>
      </c>
      <c r="B179" s="11" t="s">
        <v>511</v>
      </c>
      <c r="C179" s="27" t="s">
        <v>512</v>
      </c>
      <c r="D179" s="14" t="s">
        <v>31</v>
      </c>
      <c r="E179" s="27" t="s">
        <v>44</v>
      </c>
      <c r="F179" s="27" t="s">
        <v>513</v>
      </c>
      <c r="G179" s="11" t="s">
        <v>28</v>
      </c>
      <c r="H179" s="15">
        <v>44927</v>
      </c>
      <c r="I179" s="15">
        <v>45838</v>
      </c>
      <c r="J179" s="16">
        <v>5000</v>
      </c>
      <c r="K179" s="16"/>
      <c r="L179" s="11"/>
      <c r="M179" s="16"/>
      <c r="N179" s="16">
        <f t="shared" si="51"/>
        <v>0</v>
      </c>
      <c r="O179" s="16">
        <f t="shared" ref="O179:O209" si="52">J179-N179</f>
        <v>5000</v>
      </c>
    </row>
    <row r="180" spans="1:15" ht="15.75" x14ac:dyDescent="0.25">
      <c r="A180" s="13">
        <v>179</v>
      </c>
      <c r="B180" s="11" t="s">
        <v>514</v>
      </c>
      <c r="C180" s="27" t="s">
        <v>412</v>
      </c>
      <c r="D180" s="14" t="s">
        <v>25</v>
      </c>
      <c r="E180" s="27" t="s">
        <v>36</v>
      </c>
      <c r="F180" s="27" t="s">
        <v>515</v>
      </c>
      <c r="G180" s="11" t="s">
        <v>28</v>
      </c>
      <c r="H180" s="17">
        <v>44621</v>
      </c>
      <c r="I180" s="15">
        <v>45838</v>
      </c>
      <c r="J180" s="16">
        <v>5000</v>
      </c>
      <c r="K180" s="11"/>
      <c r="L180" s="11"/>
      <c r="M180" s="16">
        <f>J180*$K$9</f>
        <v>0</v>
      </c>
      <c r="N180" s="11"/>
      <c r="O180" s="16">
        <f t="shared" si="52"/>
        <v>5000</v>
      </c>
    </row>
    <row r="181" spans="1:15" ht="15.75" x14ac:dyDescent="0.25">
      <c r="A181" s="13">
        <v>180</v>
      </c>
      <c r="B181" s="11" t="s">
        <v>516</v>
      </c>
      <c r="C181" s="27" t="s">
        <v>517</v>
      </c>
      <c r="D181" s="14" t="s">
        <v>25</v>
      </c>
      <c r="E181" s="27" t="s">
        <v>518</v>
      </c>
      <c r="F181" s="27" t="s">
        <v>33</v>
      </c>
      <c r="G181" s="11" t="s">
        <v>28</v>
      </c>
      <c r="H181" s="17" t="s">
        <v>519</v>
      </c>
      <c r="I181" s="15">
        <v>45838</v>
      </c>
      <c r="J181" s="16">
        <v>20000</v>
      </c>
      <c r="K181" s="16">
        <f t="shared" ref="K181" si="53">J181*$K$6</f>
        <v>574</v>
      </c>
      <c r="L181" s="11"/>
      <c r="M181" s="16">
        <f t="shared" ref="M181" si="54">J181*$M$6</f>
        <v>608</v>
      </c>
      <c r="N181" s="16">
        <f t="shared" ref="N181" si="55">K181+L181+M181</f>
        <v>1182</v>
      </c>
      <c r="O181" s="16">
        <f t="shared" si="52"/>
        <v>18818</v>
      </c>
    </row>
    <row r="182" spans="1:15" ht="15.75" x14ac:dyDescent="0.25">
      <c r="A182" s="13">
        <v>181</v>
      </c>
      <c r="B182" s="11" t="s">
        <v>520</v>
      </c>
      <c r="C182" s="27" t="s">
        <v>521</v>
      </c>
      <c r="D182" s="14" t="s">
        <v>31</v>
      </c>
      <c r="E182" s="27" t="s">
        <v>44</v>
      </c>
      <c r="F182" s="27" t="s">
        <v>522</v>
      </c>
      <c r="G182" s="11" t="s">
        <v>28</v>
      </c>
      <c r="H182" s="15">
        <v>45170</v>
      </c>
      <c r="I182" s="15">
        <v>45838</v>
      </c>
      <c r="J182" s="16">
        <v>10000</v>
      </c>
      <c r="K182" s="11"/>
      <c r="L182" s="11"/>
      <c r="M182" s="16">
        <f>J182*$K$9</f>
        <v>0</v>
      </c>
      <c r="N182" s="11"/>
      <c r="O182" s="16">
        <f t="shared" si="52"/>
        <v>10000</v>
      </c>
    </row>
    <row r="183" spans="1:15" ht="15.75" x14ac:dyDescent="0.25">
      <c r="A183" s="13">
        <v>182</v>
      </c>
      <c r="B183" s="11" t="s">
        <v>523</v>
      </c>
      <c r="C183" s="27" t="s">
        <v>126</v>
      </c>
      <c r="D183" s="14" t="s">
        <v>25</v>
      </c>
      <c r="E183" s="27" t="s">
        <v>36</v>
      </c>
      <c r="F183" s="27" t="s">
        <v>97</v>
      </c>
      <c r="G183" s="11" t="s">
        <v>28</v>
      </c>
      <c r="H183" s="17">
        <v>44239</v>
      </c>
      <c r="I183" s="15">
        <v>45838</v>
      </c>
      <c r="J183" s="16">
        <v>5000</v>
      </c>
      <c r="K183" s="11"/>
      <c r="L183" s="11"/>
      <c r="M183" s="16">
        <f t="shared" ref="M183:M190" si="56">J183*$K$9</f>
        <v>0</v>
      </c>
      <c r="N183" s="11"/>
      <c r="O183" s="16">
        <f t="shared" si="52"/>
        <v>5000</v>
      </c>
    </row>
    <row r="184" spans="1:15" ht="15.75" x14ac:dyDescent="0.25">
      <c r="A184" s="13">
        <v>183</v>
      </c>
      <c r="B184" s="11" t="s">
        <v>524</v>
      </c>
      <c r="C184" s="27" t="s">
        <v>145</v>
      </c>
      <c r="D184" s="14" t="s">
        <v>25</v>
      </c>
      <c r="E184" s="27" t="s">
        <v>36</v>
      </c>
      <c r="F184" s="27" t="s">
        <v>525</v>
      </c>
      <c r="G184" s="11" t="s">
        <v>28</v>
      </c>
      <c r="H184" s="15">
        <v>44986</v>
      </c>
      <c r="I184" s="15">
        <v>45838</v>
      </c>
      <c r="J184" s="16">
        <v>5000</v>
      </c>
      <c r="K184" s="11"/>
      <c r="L184" s="11"/>
      <c r="M184" s="16">
        <f t="shared" si="56"/>
        <v>0</v>
      </c>
      <c r="N184" s="11"/>
      <c r="O184" s="16">
        <f t="shared" si="52"/>
        <v>5000</v>
      </c>
    </row>
    <row r="185" spans="1:15" ht="15.75" x14ac:dyDescent="0.25">
      <c r="A185" s="13">
        <v>184</v>
      </c>
      <c r="B185" s="11" t="s">
        <v>526</v>
      </c>
      <c r="C185" s="27" t="s">
        <v>527</v>
      </c>
      <c r="D185" s="14" t="s">
        <v>31</v>
      </c>
      <c r="E185" s="27" t="s">
        <v>158</v>
      </c>
      <c r="F185" s="27" t="s">
        <v>528</v>
      </c>
      <c r="G185" s="11" t="s">
        <v>28</v>
      </c>
      <c r="H185" s="15">
        <v>45047</v>
      </c>
      <c r="I185" s="15">
        <v>45838</v>
      </c>
      <c r="J185" s="16">
        <v>10000</v>
      </c>
      <c r="K185" s="16">
        <f t="shared" ref="K185:K187" si="57">J185*$K$6</f>
        <v>287</v>
      </c>
      <c r="L185" s="11"/>
      <c r="M185" s="16">
        <f t="shared" ref="M185:M187" si="58">J185*$M$6</f>
        <v>304</v>
      </c>
      <c r="N185" s="16">
        <f t="shared" ref="N185:N187" si="59">K185+L185+M185</f>
        <v>591</v>
      </c>
      <c r="O185" s="16">
        <f t="shared" si="52"/>
        <v>9409</v>
      </c>
    </row>
    <row r="186" spans="1:15" ht="15.75" x14ac:dyDescent="0.25">
      <c r="A186" s="13">
        <v>185</v>
      </c>
      <c r="B186" s="11" t="s">
        <v>529</v>
      </c>
      <c r="C186" s="27" t="s">
        <v>530</v>
      </c>
      <c r="D186" s="14" t="s">
        <v>31</v>
      </c>
      <c r="E186" s="27" t="s">
        <v>531</v>
      </c>
      <c r="F186" s="27" t="s">
        <v>532</v>
      </c>
      <c r="G186" s="11" t="s">
        <v>28</v>
      </c>
      <c r="H186" s="15">
        <v>45170</v>
      </c>
      <c r="I186" s="15">
        <v>45838</v>
      </c>
      <c r="J186" s="16">
        <v>10000</v>
      </c>
      <c r="K186" s="16">
        <f t="shared" si="57"/>
        <v>287</v>
      </c>
      <c r="L186" s="11"/>
      <c r="M186" s="16">
        <f t="shared" si="58"/>
        <v>304</v>
      </c>
      <c r="N186" s="16">
        <f t="shared" si="59"/>
        <v>591</v>
      </c>
      <c r="O186" s="16">
        <f t="shared" si="52"/>
        <v>9409</v>
      </c>
    </row>
    <row r="187" spans="1:15" ht="15.75" x14ac:dyDescent="0.25">
      <c r="A187" s="13">
        <v>186</v>
      </c>
      <c r="B187" s="11" t="s">
        <v>533</v>
      </c>
      <c r="C187" s="27" t="s">
        <v>534</v>
      </c>
      <c r="D187" s="14" t="s">
        <v>31</v>
      </c>
      <c r="E187" s="27" t="s">
        <v>158</v>
      </c>
      <c r="F187" s="27" t="s">
        <v>535</v>
      </c>
      <c r="G187" s="11" t="s">
        <v>28</v>
      </c>
      <c r="H187" s="15">
        <v>45108</v>
      </c>
      <c r="I187" s="15">
        <v>45838</v>
      </c>
      <c r="J187" s="16">
        <v>10000</v>
      </c>
      <c r="K187" s="16">
        <f t="shared" si="57"/>
        <v>287</v>
      </c>
      <c r="L187" s="11"/>
      <c r="M187" s="16">
        <f t="shared" si="58"/>
        <v>304</v>
      </c>
      <c r="N187" s="16">
        <f t="shared" si="59"/>
        <v>591</v>
      </c>
      <c r="O187" s="16">
        <f t="shared" si="52"/>
        <v>9409</v>
      </c>
    </row>
    <row r="188" spans="1:15" ht="15.75" x14ac:dyDescent="0.25">
      <c r="A188" s="13">
        <v>187</v>
      </c>
      <c r="B188" s="11" t="s">
        <v>93</v>
      </c>
      <c r="C188" s="27" t="s">
        <v>536</v>
      </c>
      <c r="D188" s="14" t="s">
        <v>25</v>
      </c>
      <c r="E188" s="27" t="s">
        <v>36</v>
      </c>
      <c r="F188" s="27" t="s">
        <v>537</v>
      </c>
      <c r="G188" s="11" t="s">
        <v>28</v>
      </c>
      <c r="H188" s="17">
        <v>44341</v>
      </c>
      <c r="I188" s="15">
        <v>45838</v>
      </c>
      <c r="J188" s="16">
        <v>5000</v>
      </c>
      <c r="K188" s="11"/>
      <c r="L188" s="11"/>
      <c r="M188" s="16">
        <f t="shared" si="56"/>
        <v>0</v>
      </c>
      <c r="N188" s="11"/>
      <c r="O188" s="16">
        <f t="shared" si="52"/>
        <v>5000</v>
      </c>
    </row>
    <row r="189" spans="1:15" ht="15.75" x14ac:dyDescent="0.25">
      <c r="A189" s="13">
        <v>188</v>
      </c>
      <c r="B189" s="11" t="s">
        <v>538</v>
      </c>
      <c r="C189" s="27" t="s">
        <v>539</v>
      </c>
      <c r="D189" s="14" t="s">
        <v>31</v>
      </c>
      <c r="E189" s="27" t="s">
        <v>44</v>
      </c>
      <c r="F189" s="27" t="s">
        <v>464</v>
      </c>
      <c r="G189" s="11" t="s">
        <v>28</v>
      </c>
      <c r="H189" s="17">
        <v>44540</v>
      </c>
      <c r="I189" s="15">
        <v>45838</v>
      </c>
      <c r="J189" s="16">
        <v>5000</v>
      </c>
      <c r="K189" s="11"/>
      <c r="L189" s="11"/>
      <c r="M189" s="16">
        <f t="shared" si="56"/>
        <v>0</v>
      </c>
      <c r="N189" s="11"/>
      <c r="O189" s="16">
        <f t="shared" si="52"/>
        <v>5000</v>
      </c>
    </row>
    <row r="190" spans="1:15" ht="15.75" x14ac:dyDescent="0.25">
      <c r="A190" s="13">
        <v>189</v>
      </c>
      <c r="B190" s="11" t="s">
        <v>540</v>
      </c>
      <c r="C190" s="27" t="s">
        <v>541</v>
      </c>
      <c r="D190" s="14" t="s">
        <v>31</v>
      </c>
      <c r="E190" s="27" t="s">
        <v>44</v>
      </c>
      <c r="F190" s="27" t="s">
        <v>542</v>
      </c>
      <c r="G190" s="11" t="s">
        <v>28</v>
      </c>
      <c r="H190" s="15">
        <v>45078</v>
      </c>
      <c r="I190" s="15">
        <v>45838</v>
      </c>
      <c r="J190" s="16">
        <v>7000</v>
      </c>
      <c r="K190" s="11"/>
      <c r="L190" s="11"/>
      <c r="M190" s="16">
        <f t="shared" si="56"/>
        <v>0</v>
      </c>
      <c r="N190" s="11"/>
      <c r="O190" s="16">
        <f t="shared" si="52"/>
        <v>7000</v>
      </c>
    </row>
    <row r="191" spans="1:15" ht="15.75" x14ac:dyDescent="0.25">
      <c r="A191" s="27">
        <v>190</v>
      </c>
      <c r="B191" s="27" t="s">
        <v>543</v>
      </c>
      <c r="C191" s="27" t="s">
        <v>544</v>
      </c>
      <c r="D191" s="14" t="s">
        <v>31</v>
      </c>
      <c r="E191" s="27" t="s">
        <v>265</v>
      </c>
      <c r="F191" s="27" t="s">
        <v>192</v>
      </c>
      <c r="G191" s="11" t="s">
        <v>28</v>
      </c>
      <c r="H191" s="17">
        <v>42374</v>
      </c>
      <c r="I191" s="15">
        <v>45838</v>
      </c>
      <c r="J191" s="49">
        <v>15000</v>
      </c>
      <c r="K191" s="16">
        <f t="shared" ref="K191:K192" si="60">J191*$K$6</f>
        <v>430.5</v>
      </c>
      <c r="L191" s="11"/>
      <c r="M191" s="16">
        <f t="shared" ref="M191:M192" si="61">J191*$M$6</f>
        <v>456</v>
      </c>
      <c r="N191" s="16">
        <f t="shared" ref="N191:N192" si="62">K191+L191+M191</f>
        <v>886.5</v>
      </c>
      <c r="O191" s="16">
        <f t="shared" si="52"/>
        <v>14113.5</v>
      </c>
    </row>
    <row r="192" spans="1:15" ht="30" x14ac:dyDescent="0.25">
      <c r="A192" s="13">
        <v>191</v>
      </c>
      <c r="B192" s="11" t="s">
        <v>545</v>
      </c>
      <c r="C192" s="27" t="s">
        <v>546</v>
      </c>
      <c r="D192" s="14" t="s">
        <v>31</v>
      </c>
      <c r="E192" s="27" t="s">
        <v>547</v>
      </c>
      <c r="F192" s="27" t="s">
        <v>548</v>
      </c>
      <c r="G192" s="11" t="s">
        <v>28</v>
      </c>
      <c r="H192" s="17">
        <v>44348</v>
      </c>
      <c r="I192" s="15">
        <v>45838</v>
      </c>
      <c r="J192" s="16">
        <v>6000</v>
      </c>
      <c r="K192" s="16">
        <f t="shared" si="60"/>
        <v>172.2</v>
      </c>
      <c r="L192" s="11"/>
      <c r="M192" s="16">
        <f t="shared" si="61"/>
        <v>182.4</v>
      </c>
      <c r="N192" s="16">
        <f t="shared" si="62"/>
        <v>354.6</v>
      </c>
      <c r="O192" s="16">
        <f t="shared" si="52"/>
        <v>5645.4</v>
      </c>
    </row>
    <row r="193" spans="1:15" ht="15.75" x14ac:dyDescent="0.25">
      <c r="A193" s="13">
        <v>193</v>
      </c>
      <c r="B193" s="11" t="s">
        <v>550</v>
      </c>
      <c r="C193" s="27" t="s">
        <v>551</v>
      </c>
      <c r="D193" s="14" t="s">
        <v>25</v>
      </c>
      <c r="E193" s="27" t="s">
        <v>77</v>
      </c>
      <c r="F193" s="22" t="s">
        <v>159</v>
      </c>
      <c r="G193" s="11" t="s">
        <v>28</v>
      </c>
      <c r="H193" s="17">
        <v>45566</v>
      </c>
      <c r="I193" s="15">
        <v>45838</v>
      </c>
      <c r="J193" s="16">
        <v>12000</v>
      </c>
      <c r="K193" s="16"/>
      <c r="L193" s="11"/>
      <c r="M193" s="16"/>
      <c r="N193" s="16"/>
      <c r="O193" s="16">
        <v>12000</v>
      </c>
    </row>
    <row r="194" spans="1:15" ht="15.75" x14ac:dyDescent="0.25">
      <c r="A194" s="13">
        <v>194</v>
      </c>
      <c r="B194" s="18" t="s">
        <v>552</v>
      </c>
      <c r="C194" s="22" t="s">
        <v>553</v>
      </c>
      <c r="D194" s="14" t="s">
        <v>25</v>
      </c>
      <c r="E194" s="22" t="s">
        <v>158</v>
      </c>
      <c r="F194" s="22" t="s">
        <v>68</v>
      </c>
      <c r="G194" s="11" t="s">
        <v>28</v>
      </c>
      <c r="H194" s="15">
        <v>45566</v>
      </c>
      <c r="I194" s="15">
        <v>45838</v>
      </c>
      <c r="J194" s="16">
        <v>10000</v>
      </c>
      <c r="K194" s="11"/>
      <c r="L194" s="11"/>
      <c r="M194" s="16">
        <f t="shared" ref="M194:M199" si="63">J194*$K$9</f>
        <v>0</v>
      </c>
      <c r="N194" s="11"/>
      <c r="O194" s="16">
        <f t="shared" si="52"/>
        <v>10000</v>
      </c>
    </row>
    <row r="195" spans="1:15" ht="15.75" x14ac:dyDescent="0.25">
      <c r="A195" s="13">
        <v>195</v>
      </c>
      <c r="B195" s="11" t="s">
        <v>554</v>
      </c>
      <c r="C195" s="27" t="s">
        <v>241</v>
      </c>
      <c r="D195" s="14" t="s">
        <v>25</v>
      </c>
      <c r="E195" s="27" t="s">
        <v>36</v>
      </c>
      <c r="F195" s="27" t="s">
        <v>555</v>
      </c>
      <c r="G195" s="11" t="s">
        <v>28</v>
      </c>
      <c r="H195" s="17">
        <v>44212</v>
      </c>
      <c r="I195" s="15">
        <v>45838</v>
      </c>
      <c r="J195" s="16">
        <v>7000</v>
      </c>
      <c r="K195" s="11"/>
      <c r="L195" s="11"/>
      <c r="M195" s="16">
        <f t="shared" si="63"/>
        <v>0</v>
      </c>
      <c r="N195" s="11"/>
      <c r="O195" s="16">
        <f t="shared" si="52"/>
        <v>7000</v>
      </c>
    </row>
    <row r="196" spans="1:15" ht="15.75" x14ac:dyDescent="0.25">
      <c r="A196" s="13">
        <v>196</v>
      </c>
      <c r="B196" s="11" t="s">
        <v>554</v>
      </c>
      <c r="C196" s="27" t="s">
        <v>556</v>
      </c>
      <c r="D196" s="14" t="s">
        <v>25</v>
      </c>
      <c r="E196" s="27" t="s">
        <v>36</v>
      </c>
      <c r="F196" s="27" t="s">
        <v>45</v>
      </c>
      <c r="G196" s="11" t="s">
        <v>28</v>
      </c>
      <c r="H196" s="17">
        <v>44896</v>
      </c>
      <c r="I196" s="15">
        <v>45838</v>
      </c>
      <c r="J196" s="16">
        <v>10000</v>
      </c>
      <c r="K196" s="11"/>
      <c r="L196" s="11"/>
      <c r="M196" s="16">
        <f t="shared" si="63"/>
        <v>0</v>
      </c>
      <c r="N196" s="11"/>
      <c r="O196" s="16">
        <f t="shared" si="52"/>
        <v>10000</v>
      </c>
    </row>
    <row r="197" spans="1:15" ht="15.75" x14ac:dyDescent="0.25">
      <c r="A197" s="13">
        <v>197</v>
      </c>
      <c r="B197" s="11" t="s">
        <v>557</v>
      </c>
      <c r="C197" s="27" t="s">
        <v>558</v>
      </c>
      <c r="D197" s="14" t="s">
        <v>31</v>
      </c>
      <c r="E197" s="27" t="s">
        <v>531</v>
      </c>
      <c r="F197" s="27" t="s">
        <v>532</v>
      </c>
      <c r="G197" s="11" t="s">
        <v>28</v>
      </c>
      <c r="H197" s="15">
        <v>45171</v>
      </c>
      <c r="I197" s="15">
        <v>45838</v>
      </c>
      <c r="J197" s="16">
        <v>10000</v>
      </c>
      <c r="K197" s="11"/>
      <c r="L197" s="11"/>
      <c r="M197" s="16">
        <f t="shared" si="63"/>
        <v>0</v>
      </c>
      <c r="N197" s="11"/>
      <c r="O197" s="16">
        <f t="shared" si="52"/>
        <v>10000</v>
      </c>
    </row>
    <row r="198" spans="1:15" ht="15.75" x14ac:dyDescent="0.25">
      <c r="A198" s="13">
        <v>198</v>
      </c>
      <c r="B198" s="11" t="s">
        <v>559</v>
      </c>
      <c r="C198" s="27" t="s">
        <v>560</v>
      </c>
      <c r="D198" s="14" t="s">
        <v>31</v>
      </c>
      <c r="E198" s="27" t="s">
        <v>158</v>
      </c>
      <c r="F198" s="27" t="s">
        <v>192</v>
      </c>
      <c r="G198" s="11" t="s">
        <v>28</v>
      </c>
      <c r="H198" s="15">
        <v>45109</v>
      </c>
      <c r="I198" s="15">
        <v>45838</v>
      </c>
      <c r="J198" s="16">
        <v>10000</v>
      </c>
      <c r="K198" s="11"/>
      <c r="L198" s="11"/>
      <c r="M198" s="16">
        <f t="shared" si="63"/>
        <v>0</v>
      </c>
      <c r="N198" s="11"/>
      <c r="O198" s="16">
        <f t="shared" si="52"/>
        <v>10000</v>
      </c>
    </row>
    <row r="199" spans="1:15" ht="30" x14ac:dyDescent="0.25">
      <c r="A199" s="13">
        <v>199</v>
      </c>
      <c r="B199" s="11" t="s">
        <v>561</v>
      </c>
      <c r="C199" s="27" t="s">
        <v>562</v>
      </c>
      <c r="D199" s="14" t="s">
        <v>25</v>
      </c>
      <c r="E199" s="27" t="s">
        <v>36</v>
      </c>
      <c r="F199" s="27" t="s">
        <v>563</v>
      </c>
      <c r="G199" s="11" t="s">
        <v>28</v>
      </c>
      <c r="H199" s="15">
        <v>44896</v>
      </c>
      <c r="I199" s="15">
        <v>45838</v>
      </c>
      <c r="J199" s="16">
        <v>5000</v>
      </c>
      <c r="K199" s="11"/>
      <c r="L199" s="11"/>
      <c r="M199" s="16">
        <f t="shared" si="63"/>
        <v>0</v>
      </c>
      <c r="N199" s="11"/>
      <c r="O199" s="16">
        <f t="shared" si="52"/>
        <v>5000</v>
      </c>
    </row>
    <row r="200" spans="1:15" ht="15.75" x14ac:dyDescent="0.25">
      <c r="A200" s="13">
        <v>200</v>
      </c>
      <c r="B200" s="11" t="s">
        <v>564</v>
      </c>
      <c r="C200" s="27" t="s">
        <v>565</v>
      </c>
      <c r="D200" s="14" t="s">
        <v>25</v>
      </c>
      <c r="E200" s="27" t="s">
        <v>488</v>
      </c>
      <c r="F200" s="27" t="s">
        <v>566</v>
      </c>
      <c r="G200" s="11" t="s">
        <v>28</v>
      </c>
      <c r="H200" s="17">
        <v>42374</v>
      </c>
      <c r="I200" s="15">
        <v>45838</v>
      </c>
      <c r="J200" s="16">
        <v>12000</v>
      </c>
      <c r="K200" s="16">
        <f>J200*$K$6</f>
        <v>344.4</v>
      </c>
      <c r="L200" s="11"/>
      <c r="M200" s="16">
        <f>J200*$M$6</f>
        <v>364.8</v>
      </c>
      <c r="N200" s="16">
        <f>K200+L200+M200</f>
        <v>709.2</v>
      </c>
      <c r="O200" s="16">
        <f>J200-N200</f>
        <v>11290.8</v>
      </c>
    </row>
    <row r="201" spans="1:15" ht="15.75" x14ac:dyDescent="0.25">
      <c r="A201" s="13">
        <v>201</v>
      </c>
      <c r="B201" s="11" t="s">
        <v>567</v>
      </c>
      <c r="C201" s="27" t="s">
        <v>568</v>
      </c>
      <c r="D201" s="14" t="s">
        <v>31</v>
      </c>
      <c r="E201" s="27" t="s">
        <v>569</v>
      </c>
      <c r="F201" s="27" t="s">
        <v>549</v>
      </c>
      <c r="G201" s="11" t="s">
        <v>28</v>
      </c>
      <c r="H201" s="15">
        <v>45536</v>
      </c>
      <c r="I201" s="15">
        <v>45838</v>
      </c>
      <c r="J201" s="16">
        <v>10000</v>
      </c>
      <c r="K201" s="16"/>
      <c r="L201" s="11"/>
      <c r="M201" s="16"/>
      <c r="N201" s="16">
        <f>K201+L201+M201</f>
        <v>0</v>
      </c>
      <c r="O201" s="16">
        <f t="shared" si="52"/>
        <v>10000</v>
      </c>
    </row>
    <row r="202" spans="1:15" ht="15.75" x14ac:dyDescent="0.25">
      <c r="A202" s="13">
        <v>202</v>
      </c>
      <c r="B202" s="18" t="s">
        <v>570</v>
      </c>
      <c r="C202" s="22" t="s">
        <v>571</v>
      </c>
      <c r="D202" s="14" t="s">
        <v>31</v>
      </c>
      <c r="E202" s="22" t="s">
        <v>44</v>
      </c>
      <c r="F202" s="22" t="s">
        <v>572</v>
      </c>
      <c r="G202" s="11" t="s">
        <v>28</v>
      </c>
      <c r="H202" s="15">
        <v>45536</v>
      </c>
      <c r="I202" s="15">
        <v>45838</v>
      </c>
      <c r="J202" s="16">
        <v>5000</v>
      </c>
      <c r="K202" s="16"/>
      <c r="L202" s="11"/>
      <c r="M202" s="16"/>
      <c r="N202" s="16">
        <f t="shared" ref="N202:N209" si="64">K202+L202+M202</f>
        <v>0</v>
      </c>
      <c r="O202" s="16">
        <f t="shared" si="52"/>
        <v>5000</v>
      </c>
    </row>
    <row r="203" spans="1:15" ht="30" x14ac:dyDescent="0.25">
      <c r="A203" s="13">
        <v>203</v>
      </c>
      <c r="B203" s="11" t="s">
        <v>573</v>
      </c>
      <c r="C203" s="27" t="s">
        <v>574</v>
      </c>
      <c r="D203" s="14" t="s">
        <v>25</v>
      </c>
      <c r="E203" s="22" t="s">
        <v>575</v>
      </c>
      <c r="F203" s="26" t="s">
        <v>576</v>
      </c>
      <c r="G203" s="11" t="s">
        <v>28</v>
      </c>
      <c r="H203" s="15">
        <v>45536</v>
      </c>
      <c r="I203" s="15">
        <v>45838</v>
      </c>
      <c r="J203" s="16">
        <v>17000</v>
      </c>
      <c r="K203" s="16"/>
      <c r="L203" s="11"/>
      <c r="M203" s="16"/>
      <c r="N203" s="16">
        <f t="shared" si="64"/>
        <v>0</v>
      </c>
      <c r="O203" s="16">
        <f t="shared" si="52"/>
        <v>17000</v>
      </c>
    </row>
    <row r="204" spans="1:15" ht="15.75" x14ac:dyDescent="0.25">
      <c r="A204" s="13">
        <v>204</v>
      </c>
      <c r="B204" s="11" t="s">
        <v>577</v>
      </c>
      <c r="C204" s="27" t="s">
        <v>578</v>
      </c>
      <c r="D204" s="14" t="s">
        <v>31</v>
      </c>
      <c r="E204" s="27" t="s">
        <v>44</v>
      </c>
      <c r="F204" s="26" t="s">
        <v>579</v>
      </c>
      <c r="G204" s="11" t="s">
        <v>28</v>
      </c>
      <c r="H204" s="15">
        <v>45536</v>
      </c>
      <c r="I204" s="15">
        <v>45838</v>
      </c>
      <c r="J204" s="16">
        <v>10000</v>
      </c>
      <c r="K204" s="16"/>
      <c r="L204" s="11"/>
      <c r="M204" s="16"/>
      <c r="N204" s="16">
        <f t="shared" si="64"/>
        <v>0</v>
      </c>
      <c r="O204" s="16">
        <f t="shared" si="52"/>
        <v>10000</v>
      </c>
    </row>
    <row r="205" spans="1:15" ht="15.75" x14ac:dyDescent="0.25">
      <c r="A205" s="13">
        <v>205</v>
      </c>
      <c r="B205" s="11" t="s">
        <v>580</v>
      </c>
      <c r="C205" s="27" t="s">
        <v>57</v>
      </c>
      <c r="D205" s="14" t="s">
        <v>31</v>
      </c>
      <c r="E205" s="27" t="s">
        <v>44</v>
      </c>
      <c r="F205" s="27" t="s">
        <v>581</v>
      </c>
      <c r="G205" s="11" t="s">
        <v>28</v>
      </c>
      <c r="H205" s="15">
        <v>45536</v>
      </c>
      <c r="I205" s="15">
        <v>45838</v>
      </c>
      <c r="J205" s="16">
        <v>10000</v>
      </c>
      <c r="K205" s="16"/>
      <c r="L205" s="11"/>
      <c r="M205" s="16"/>
      <c r="N205" s="16">
        <f t="shared" si="64"/>
        <v>0</v>
      </c>
      <c r="O205" s="16">
        <f t="shared" si="52"/>
        <v>10000</v>
      </c>
    </row>
    <row r="206" spans="1:15" ht="15.75" x14ac:dyDescent="0.25">
      <c r="A206" s="13">
        <v>206</v>
      </c>
      <c r="B206" s="11" t="s">
        <v>582</v>
      </c>
      <c r="C206" s="27" t="s">
        <v>583</v>
      </c>
      <c r="D206" s="14" t="s">
        <v>31</v>
      </c>
      <c r="E206" s="27" t="s">
        <v>44</v>
      </c>
      <c r="F206" s="27" t="s">
        <v>584</v>
      </c>
      <c r="G206" s="11" t="s">
        <v>28</v>
      </c>
      <c r="H206" s="15">
        <v>45536</v>
      </c>
      <c r="I206" s="15">
        <v>45838</v>
      </c>
      <c r="J206" s="16">
        <v>10000</v>
      </c>
      <c r="K206" s="16"/>
      <c r="L206" s="11"/>
      <c r="M206" s="16"/>
      <c r="N206" s="16">
        <f t="shared" si="64"/>
        <v>0</v>
      </c>
      <c r="O206" s="16">
        <f t="shared" si="52"/>
        <v>10000</v>
      </c>
    </row>
    <row r="207" spans="1:15" ht="15.75" x14ac:dyDescent="0.25">
      <c r="A207" s="13">
        <v>207</v>
      </c>
      <c r="B207" s="18" t="s">
        <v>585</v>
      </c>
      <c r="C207" s="22" t="s">
        <v>586</v>
      </c>
      <c r="D207" s="25" t="s">
        <v>25</v>
      </c>
      <c r="E207" s="27" t="s">
        <v>587</v>
      </c>
      <c r="F207" s="27" t="s">
        <v>588</v>
      </c>
      <c r="G207" s="11" t="s">
        <v>28</v>
      </c>
      <c r="H207" s="15">
        <v>45597</v>
      </c>
      <c r="I207" s="15">
        <v>45838</v>
      </c>
      <c r="J207" s="16">
        <v>5000</v>
      </c>
      <c r="K207" s="16"/>
      <c r="L207" s="11"/>
      <c r="M207" s="16"/>
      <c r="N207" s="16">
        <f t="shared" si="64"/>
        <v>0</v>
      </c>
      <c r="O207" s="16">
        <f t="shared" si="52"/>
        <v>5000</v>
      </c>
    </row>
    <row r="208" spans="1:15" ht="15.75" x14ac:dyDescent="0.25">
      <c r="A208" s="13">
        <v>208</v>
      </c>
      <c r="B208" s="11" t="s">
        <v>589</v>
      </c>
      <c r="C208" s="27" t="s">
        <v>590</v>
      </c>
      <c r="D208" s="25" t="s">
        <v>25</v>
      </c>
      <c r="E208" s="27" t="s">
        <v>36</v>
      </c>
      <c r="F208" s="27" t="s">
        <v>591</v>
      </c>
      <c r="G208" s="11" t="s">
        <v>28</v>
      </c>
      <c r="H208" s="15">
        <v>45689</v>
      </c>
      <c r="I208" s="15">
        <v>45838</v>
      </c>
      <c r="J208" s="16">
        <v>5000</v>
      </c>
      <c r="K208" s="16"/>
      <c r="L208" s="11"/>
      <c r="M208" s="16"/>
      <c r="N208" s="16">
        <f t="shared" si="64"/>
        <v>0</v>
      </c>
      <c r="O208" s="16">
        <f t="shared" si="52"/>
        <v>5000</v>
      </c>
    </row>
    <row r="209" spans="1:703" ht="30" x14ac:dyDescent="0.25">
      <c r="A209" s="13">
        <v>209</v>
      </c>
      <c r="B209" s="11" t="s">
        <v>592</v>
      </c>
      <c r="C209" s="27" t="s">
        <v>593</v>
      </c>
      <c r="D209" s="25" t="s">
        <v>25</v>
      </c>
      <c r="E209" s="27" t="s">
        <v>594</v>
      </c>
      <c r="F209" s="27" t="s">
        <v>595</v>
      </c>
      <c r="G209" s="11" t="s">
        <v>28</v>
      </c>
      <c r="H209" s="15" t="s">
        <v>596</v>
      </c>
      <c r="I209" s="15">
        <v>45838</v>
      </c>
      <c r="J209" s="16">
        <v>50000</v>
      </c>
      <c r="K209" s="16"/>
      <c r="L209" s="11"/>
      <c r="M209" s="16"/>
      <c r="N209" s="16">
        <f t="shared" si="64"/>
        <v>0</v>
      </c>
      <c r="O209" s="16">
        <f t="shared" si="52"/>
        <v>50000</v>
      </c>
    </row>
    <row r="210" spans="1:703" ht="15.75" x14ac:dyDescent="0.25">
      <c r="A210" s="13">
        <v>211</v>
      </c>
      <c r="B210" s="18" t="s">
        <v>617</v>
      </c>
      <c r="C210" s="22" t="s">
        <v>618</v>
      </c>
      <c r="D210" s="45" t="s">
        <v>31</v>
      </c>
      <c r="E210" s="22" t="s">
        <v>44</v>
      </c>
      <c r="F210" s="27" t="s">
        <v>146</v>
      </c>
      <c r="G210" s="11" t="s">
        <v>28</v>
      </c>
      <c r="H210" s="15">
        <v>45662</v>
      </c>
      <c r="I210" s="15">
        <v>45838</v>
      </c>
      <c r="J210" s="16">
        <v>5000</v>
      </c>
      <c r="K210" s="16"/>
      <c r="L210" s="11"/>
      <c r="M210" s="16"/>
      <c r="N210" s="16"/>
      <c r="O210" s="16">
        <v>5000</v>
      </c>
    </row>
    <row r="211" spans="1:703" ht="15.75" x14ac:dyDescent="0.25">
      <c r="A211" s="13">
        <v>212</v>
      </c>
      <c r="B211" s="18" t="s">
        <v>619</v>
      </c>
      <c r="C211" s="22" t="s">
        <v>620</v>
      </c>
      <c r="D211" s="13" t="s">
        <v>31</v>
      </c>
      <c r="E211" s="22" t="s">
        <v>265</v>
      </c>
      <c r="F211" s="22" t="s">
        <v>33</v>
      </c>
      <c r="G211" s="11" t="s">
        <v>28</v>
      </c>
      <c r="H211" s="15">
        <v>45663</v>
      </c>
      <c r="I211" s="15">
        <v>45838</v>
      </c>
      <c r="J211" s="16">
        <v>10000</v>
      </c>
      <c r="K211" s="18"/>
      <c r="L211" s="18"/>
      <c r="M211" s="18"/>
      <c r="N211" s="18"/>
      <c r="O211" s="16">
        <v>10000</v>
      </c>
    </row>
    <row r="212" spans="1:703" x14ac:dyDescent="0.25">
      <c r="A212" s="56" t="s">
        <v>597</v>
      </c>
      <c r="B212" s="57"/>
      <c r="C212" s="58"/>
      <c r="D212" s="12"/>
      <c r="E212" s="46"/>
      <c r="F212" s="29"/>
      <c r="G212" s="7"/>
      <c r="H212" s="7"/>
      <c r="I212" s="7"/>
      <c r="J212" s="47">
        <f>SUBTOTAL(9,J8:J211)</f>
        <v>1756900</v>
      </c>
      <c r="K212" s="32"/>
      <c r="L212" s="32"/>
      <c r="M212" s="32"/>
      <c r="N212" s="32"/>
      <c r="O212" s="48">
        <f>SUM(O8:O211)</f>
        <v>1725735.0099999998</v>
      </c>
    </row>
    <row r="215" spans="1:703" ht="58.5" customHeight="1" x14ac:dyDescent="0.25">
      <c r="A215" s="32"/>
      <c r="B215" s="34" t="s">
        <v>598</v>
      </c>
      <c r="C215" s="35" t="s">
        <v>599</v>
      </c>
      <c r="D215" s="36"/>
      <c r="E215" s="32"/>
      <c r="F215" s="34" t="s">
        <v>600</v>
      </c>
      <c r="G215" s="35" t="s">
        <v>601</v>
      </c>
      <c r="H215" s="35"/>
      <c r="I215" s="35"/>
      <c r="J215" s="32"/>
      <c r="N215" s="37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2"/>
      <c r="AV215" s="32"/>
      <c r="AW215" s="3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2"/>
      <c r="BJ215" s="3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2"/>
      <c r="CA215" s="32"/>
      <c r="CB215" s="32"/>
      <c r="CC215" s="32"/>
      <c r="CD215" s="32"/>
      <c r="CE215" s="32"/>
      <c r="CF215" s="32"/>
      <c r="CG215" s="32"/>
      <c r="CH215" s="32"/>
      <c r="CI215" s="32"/>
      <c r="CJ215" s="32"/>
      <c r="CK215" s="32"/>
      <c r="CL215" s="32"/>
      <c r="CM215" s="32"/>
      <c r="CN215" s="32"/>
      <c r="CO215" s="32"/>
      <c r="CP215" s="32"/>
      <c r="CQ215" s="32"/>
      <c r="CR215" s="32"/>
      <c r="CS215" s="32"/>
      <c r="CT215" s="32"/>
      <c r="CU215" s="32"/>
      <c r="CV215" s="32"/>
      <c r="CW215" s="32"/>
      <c r="CX215" s="32"/>
      <c r="CY215" s="32"/>
      <c r="CZ215" s="32"/>
      <c r="DA215" s="32"/>
      <c r="DB215" s="32"/>
      <c r="DC215" s="32"/>
      <c r="DD215" s="32"/>
      <c r="DE215" s="32"/>
      <c r="DF215" s="32"/>
      <c r="DG215" s="32"/>
      <c r="DH215" s="32"/>
      <c r="DI215" s="32"/>
      <c r="DJ215" s="32"/>
      <c r="DK215" s="32"/>
      <c r="DL215" s="32"/>
      <c r="DM215" s="32"/>
      <c r="DN215" s="32"/>
      <c r="DO215" s="32"/>
      <c r="DP215" s="32"/>
      <c r="DQ215" s="32"/>
      <c r="DR215" s="32"/>
      <c r="DS215" s="32"/>
      <c r="DT215" s="32"/>
      <c r="DU215" s="32"/>
      <c r="DV215" s="32"/>
      <c r="DW215" s="32"/>
      <c r="DX215" s="32"/>
      <c r="DY215" s="32"/>
      <c r="DZ215" s="32"/>
      <c r="EA215" s="32"/>
      <c r="EB215" s="32"/>
      <c r="EC215" s="32"/>
      <c r="ED215" s="32"/>
      <c r="EE215" s="32"/>
      <c r="EF215" s="32"/>
      <c r="EG215" s="32"/>
      <c r="EH215" s="32"/>
      <c r="EI215" s="32"/>
      <c r="EJ215" s="32"/>
      <c r="EK215" s="32"/>
      <c r="EL215" s="32"/>
      <c r="EM215" s="32"/>
      <c r="EN215" s="32"/>
      <c r="EO215" s="32"/>
      <c r="EP215" s="32"/>
      <c r="EQ215" s="32"/>
      <c r="ER215" s="32"/>
      <c r="ES215" s="32"/>
      <c r="ET215" s="32"/>
      <c r="EU215" s="32"/>
      <c r="EV215" s="32"/>
      <c r="EW215" s="32"/>
      <c r="EX215" s="32"/>
      <c r="EY215" s="32"/>
      <c r="EZ215" s="32"/>
      <c r="FA215" s="32"/>
      <c r="FB215" s="32"/>
      <c r="FC215" s="32"/>
      <c r="FD215" s="32"/>
      <c r="FE215" s="32"/>
      <c r="FF215" s="32"/>
      <c r="FG215" s="32"/>
      <c r="FH215" s="32"/>
      <c r="FI215" s="32"/>
      <c r="FJ215" s="32"/>
      <c r="FK215" s="32"/>
      <c r="FL215" s="32"/>
      <c r="FM215" s="32"/>
      <c r="FN215" s="32"/>
      <c r="FO215" s="32"/>
      <c r="FP215" s="32"/>
      <c r="FQ215" s="32"/>
      <c r="FR215" s="32"/>
      <c r="FS215" s="32"/>
      <c r="FT215" s="32"/>
      <c r="FU215" s="32"/>
      <c r="FV215" s="32"/>
      <c r="FW215" s="32"/>
      <c r="FX215" s="32"/>
      <c r="FY215" s="32"/>
      <c r="FZ215" s="32"/>
      <c r="GA215" s="32"/>
      <c r="GB215" s="32"/>
      <c r="GC215" s="32"/>
      <c r="GD215" s="32"/>
      <c r="GE215" s="32"/>
      <c r="GF215" s="32"/>
      <c r="GG215" s="32"/>
      <c r="GH215" s="32"/>
      <c r="GI215" s="32"/>
      <c r="GJ215" s="32"/>
      <c r="GK215" s="32"/>
      <c r="GL215" s="32"/>
      <c r="GM215" s="32"/>
      <c r="GN215" s="32"/>
      <c r="GO215" s="32"/>
      <c r="GP215" s="32"/>
      <c r="GQ215" s="32"/>
      <c r="GR215" s="32"/>
      <c r="GS215" s="32"/>
      <c r="GT215" s="32"/>
      <c r="GU215" s="32"/>
      <c r="GV215" s="32"/>
      <c r="GW215" s="32"/>
      <c r="GX215" s="32"/>
      <c r="GY215" s="32"/>
      <c r="GZ215" s="32"/>
      <c r="HA215" s="32"/>
      <c r="HB215" s="32"/>
      <c r="HC215" s="32"/>
      <c r="HD215" s="32"/>
      <c r="HE215" s="32"/>
      <c r="HF215" s="32"/>
      <c r="HG215" s="32"/>
      <c r="HH215" s="32"/>
      <c r="HI215" s="32"/>
      <c r="HJ215" s="32"/>
      <c r="HK215" s="32"/>
      <c r="HL215" s="32"/>
      <c r="HM215" s="32"/>
      <c r="HN215" s="32"/>
      <c r="HO215" s="32"/>
      <c r="HP215" s="32"/>
      <c r="HQ215" s="32"/>
      <c r="HR215" s="32"/>
      <c r="HS215" s="32"/>
      <c r="HT215" s="32"/>
      <c r="HU215" s="32"/>
      <c r="HV215" s="32"/>
      <c r="HW215" s="32"/>
      <c r="HX215" s="32"/>
      <c r="HY215" s="32"/>
      <c r="HZ215" s="32"/>
      <c r="IA215" s="32"/>
      <c r="IB215" s="32"/>
      <c r="IC215" s="32"/>
      <c r="ID215" s="32"/>
      <c r="IE215" s="32"/>
      <c r="IF215" s="32"/>
      <c r="IG215" s="32"/>
      <c r="IH215" s="32"/>
      <c r="II215" s="32"/>
      <c r="IJ215" s="32"/>
      <c r="IK215" s="32"/>
      <c r="IL215" s="32"/>
      <c r="IM215" s="32"/>
      <c r="IN215" s="32"/>
      <c r="IO215" s="32"/>
      <c r="IP215" s="32"/>
      <c r="IQ215" s="32"/>
      <c r="IR215" s="32"/>
      <c r="IS215" s="32"/>
      <c r="IT215" s="32"/>
      <c r="IU215" s="32"/>
      <c r="IV215" s="32"/>
      <c r="IW215" s="32"/>
      <c r="IX215" s="32"/>
      <c r="IY215" s="32"/>
      <c r="IZ215" s="32"/>
      <c r="JA215" s="32"/>
      <c r="JB215" s="32"/>
      <c r="JC215" s="32"/>
      <c r="JD215" s="32"/>
      <c r="JE215" s="32"/>
      <c r="JF215" s="32"/>
      <c r="JG215" s="32"/>
      <c r="JH215" s="32"/>
      <c r="JI215" s="32"/>
      <c r="JJ215" s="32"/>
      <c r="JK215" s="32"/>
      <c r="JL215" s="32"/>
      <c r="JM215" s="32"/>
      <c r="JN215" s="32"/>
      <c r="JO215" s="32"/>
      <c r="JP215" s="32"/>
      <c r="JQ215" s="32"/>
      <c r="JR215" s="32"/>
      <c r="JS215" s="32"/>
      <c r="JT215" s="32"/>
      <c r="JU215" s="32"/>
      <c r="JV215" s="32"/>
      <c r="JW215" s="32"/>
      <c r="JX215" s="32"/>
      <c r="JY215" s="32"/>
      <c r="JZ215" s="32"/>
      <c r="KA215" s="32"/>
      <c r="KB215" s="32"/>
      <c r="KC215" s="32"/>
      <c r="KD215" s="32"/>
      <c r="KE215" s="32"/>
      <c r="KF215" s="32"/>
      <c r="KG215" s="32"/>
      <c r="KH215" s="32"/>
      <c r="KI215" s="32"/>
      <c r="KJ215" s="32"/>
      <c r="KK215" s="32"/>
      <c r="KL215" s="32"/>
      <c r="KM215" s="32"/>
      <c r="KN215" s="32"/>
      <c r="KO215" s="32"/>
      <c r="KP215" s="32"/>
      <c r="KQ215" s="32"/>
      <c r="KR215" s="32"/>
      <c r="KS215" s="32"/>
      <c r="KT215" s="32"/>
      <c r="KU215" s="32"/>
      <c r="KV215" s="32"/>
      <c r="KW215" s="32"/>
      <c r="KX215" s="32"/>
      <c r="KY215" s="32"/>
      <c r="KZ215" s="32"/>
      <c r="LA215" s="32"/>
      <c r="LB215" s="32"/>
      <c r="LC215" s="32"/>
      <c r="LD215" s="32"/>
      <c r="LE215" s="32"/>
      <c r="LF215" s="32"/>
      <c r="LG215" s="32"/>
      <c r="LH215" s="32"/>
      <c r="LI215" s="32"/>
      <c r="LJ215" s="32"/>
      <c r="LK215" s="32"/>
      <c r="LL215" s="32"/>
      <c r="LM215" s="32"/>
      <c r="LN215" s="32"/>
      <c r="LO215" s="32"/>
      <c r="LP215" s="32"/>
      <c r="LQ215" s="32"/>
      <c r="LR215" s="32"/>
      <c r="LS215" s="32"/>
      <c r="LT215" s="32"/>
      <c r="LU215" s="32"/>
      <c r="LV215" s="32"/>
      <c r="LW215" s="32"/>
      <c r="LX215" s="32"/>
      <c r="LY215" s="32"/>
      <c r="LZ215" s="32"/>
      <c r="MA215" s="32"/>
      <c r="MB215" s="32"/>
      <c r="MC215" s="32"/>
      <c r="MD215" s="32"/>
      <c r="ME215" s="32"/>
      <c r="MF215" s="32"/>
      <c r="MG215" s="32"/>
      <c r="MH215" s="32"/>
      <c r="MI215" s="32"/>
      <c r="MJ215" s="32"/>
      <c r="MK215" s="32"/>
      <c r="ML215" s="32"/>
      <c r="MM215" s="32"/>
      <c r="MN215" s="32"/>
      <c r="MO215" s="32"/>
      <c r="MP215" s="32"/>
      <c r="MQ215" s="32"/>
      <c r="MR215" s="32"/>
      <c r="MS215" s="32"/>
      <c r="MT215" s="32"/>
      <c r="MU215" s="32"/>
      <c r="MV215" s="32"/>
      <c r="MW215" s="32"/>
      <c r="MX215" s="32"/>
      <c r="MY215" s="32"/>
      <c r="MZ215" s="32"/>
      <c r="NA215" s="32"/>
      <c r="NB215" s="32"/>
      <c r="NC215" s="32"/>
      <c r="ND215" s="32"/>
      <c r="NE215" s="32"/>
      <c r="NF215" s="32"/>
      <c r="NG215" s="32"/>
      <c r="NH215" s="32"/>
      <c r="NI215" s="32"/>
      <c r="NJ215" s="32"/>
      <c r="NK215" s="32"/>
      <c r="NL215" s="32"/>
      <c r="NM215" s="32"/>
      <c r="NN215" s="32"/>
      <c r="NO215" s="32"/>
      <c r="NP215" s="32"/>
      <c r="NQ215" s="32"/>
      <c r="NR215" s="32"/>
      <c r="NS215" s="32"/>
      <c r="NT215" s="32"/>
      <c r="NU215" s="32"/>
      <c r="NV215" s="32"/>
      <c r="NW215" s="32"/>
      <c r="NX215" s="32"/>
      <c r="NY215" s="32"/>
      <c r="NZ215" s="32"/>
      <c r="OA215" s="32"/>
      <c r="OB215" s="32"/>
      <c r="OC215" s="32"/>
      <c r="OD215" s="32"/>
      <c r="OE215" s="32"/>
      <c r="OF215" s="32"/>
      <c r="OG215" s="32"/>
      <c r="OH215" s="32"/>
      <c r="OI215" s="32"/>
      <c r="OJ215" s="32"/>
      <c r="OK215" s="32"/>
      <c r="OL215" s="32"/>
      <c r="OM215" s="32"/>
      <c r="ON215" s="32"/>
      <c r="OO215" s="32"/>
      <c r="OP215" s="32"/>
      <c r="OQ215" s="32"/>
      <c r="OR215" s="32"/>
      <c r="OS215" s="32"/>
      <c r="OT215" s="32"/>
      <c r="OU215" s="32"/>
      <c r="OV215" s="32"/>
      <c r="OW215" s="32"/>
      <c r="OX215" s="32"/>
      <c r="OY215" s="32"/>
      <c r="OZ215" s="32"/>
      <c r="PA215" s="32"/>
      <c r="PB215" s="32"/>
      <c r="PC215" s="32"/>
      <c r="PD215" s="32"/>
      <c r="PE215" s="32"/>
      <c r="PF215" s="32"/>
      <c r="PG215" s="32"/>
      <c r="PH215" s="32"/>
      <c r="PI215" s="32"/>
      <c r="PJ215" s="32"/>
      <c r="PK215" s="32"/>
      <c r="PL215" s="32"/>
      <c r="PM215" s="32"/>
      <c r="PN215" s="32"/>
      <c r="PO215" s="32"/>
      <c r="PP215" s="32"/>
      <c r="PQ215" s="32"/>
      <c r="PR215" s="32"/>
      <c r="PS215" s="32"/>
      <c r="PT215" s="32"/>
      <c r="PU215" s="32"/>
      <c r="PV215" s="32"/>
      <c r="PW215" s="32"/>
      <c r="PX215" s="32"/>
      <c r="PY215" s="32"/>
      <c r="PZ215" s="32"/>
      <c r="QA215" s="32"/>
      <c r="QB215" s="32"/>
      <c r="QC215" s="32"/>
      <c r="QD215" s="32"/>
      <c r="QE215" s="32"/>
      <c r="QF215" s="32"/>
      <c r="QG215" s="32"/>
      <c r="QH215" s="32"/>
      <c r="QI215" s="32"/>
      <c r="QJ215" s="32"/>
      <c r="QK215" s="32"/>
      <c r="QL215" s="32"/>
      <c r="QM215" s="32"/>
      <c r="QN215" s="32"/>
      <c r="QO215" s="32"/>
      <c r="QP215" s="32"/>
      <c r="QQ215" s="32"/>
      <c r="QR215" s="32"/>
      <c r="QS215" s="32"/>
      <c r="QT215" s="32"/>
      <c r="QU215" s="32"/>
      <c r="QV215" s="32"/>
      <c r="QW215" s="32"/>
      <c r="QX215" s="32"/>
      <c r="QY215" s="32"/>
      <c r="QZ215" s="32"/>
      <c r="RA215" s="32"/>
      <c r="RB215" s="32"/>
      <c r="RC215" s="32"/>
      <c r="RD215" s="32"/>
      <c r="RE215" s="32"/>
      <c r="RF215" s="32"/>
      <c r="RG215" s="32"/>
      <c r="RH215" s="32"/>
      <c r="RI215" s="32"/>
      <c r="RJ215" s="32"/>
      <c r="RK215" s="32"/>
      <c r="RL215" s="32"/>
      <c r="RM215" s="32"/>
      <c r="RN215" s="32"/>
      <c r="RO215" s="32"/>
      <c r="RP215" s="32"/>
      <c r="RQ215" s="32"/>
      <c r="RR215" s="32"/>
      <c r="RS215" s="32"/>
      <c r="RT215" s="32"/>
      <c r="RU215" s="32"/>
      <c r="RV215" s="32"/>
      <c r="RW215" s="32"/>
      <c r="RX215" s="32"/>
      <c r="RY215" s="32"/>
      <c r="RZ215" s="32"/>
      <c r="SA215" s="32"/>
      <c r="SB215" s="32"/>
      <c r="SC215" s="32"/>
      <c r="SD215" s="32"/>
      <c r="SE215" s="32"/>
      <c r="SF215" s="32"/>
      <c r="SG215" s="32"/>
      <c r="SH215" s="32"/>
      <c r="SI215" s="32"/>
      <c r="SJ215" s="32"/>
      <c r="SK215" s="32"/>
      <c r="SL215" s="32"/>
      <c r="SM215" s="32"/>
      <c r="SN215" s="32"/>
      <c r="SO215" s="32"/>
      <c r="SP215" s="32"/>
      <c r="SQ215" s="32"/>
      <c r="SR215" s="32"/>
      <c r="SS215" s="32"/>
      <c r="ST215" s="32"/>
      <c r="SU215" s="32"/>
      <c r="SV215" s="32"/>
      <c r="SW215" s="32"/>
      <c r="SX215" s="32"/>
      <c r="SY215" s="32"/>
      <c r="SZ215" s="32"/>
      <c r="TA215" s="32"/>
      <c r="TB215" s="32"/>
      <c r="TC215" s="32"/>
      <c r="TD215" s="32"/>
      <c r="TE215" s="32"/>
      <c r="TF215" s="32"/>
      <c r="TG215" s="32"/>
      <c r="TH215" s="32"/>
      <c r="TI215" s="32"/>
      <c r="TJ215" s="32"/>
      <c r="TK215" s="32"/>
      <c r="TL215" s="32"/>
      <c r="TM215" s="32"/>
      <c r="TN215" s="32"/>
      <c r="TO215" s="32"/>
      <c r="TP215" s="32"/>
      <c r="TQ215" s="32"/>
      <c r="TR215" s="32"/>
      <c r="TS215" s="32"/>
      <c r="TT215" s="32"/>
      <c r="TU215" s="32"/>
      <c r="TV215" s="32"/>
      <c r="TW215" s="32"/>
      <c r="TX215" s="32"/>
      <c r="TY215" s="32"/>
      <c r="TZ215" s="32"/>
      <c r="UA215" s="32"/>
      <c r="UB215" s="32"/>
      <c r="UC215" s="32"/>
      <c r="UD215" s="32"/>
      <c r="UE215" s="32"/>
      <c r="UF215" s="32"/>
      <c r="UG215" s="32"/>
      <c r="UH215" s="32"/>
      <c r="UI215" s="32"/>
      <c r="UJ215" s="32"/>
      <c r="UK215" s="32"/>
      <c r="UL215" s="32"/>
      <c r="UM215" s="32"/>
      <c r="UN215" s="32"/>
      <c r="UO215" s="32"/>
      <c r="UP215" s="32"/>
      <c r="UQ215" s="32"/>
      <c r="UR215" s="32"/>
      <c r="US215" s="32"/>
      <c r="UT215" s="32"/>
      <c r="UU215" s="32"/>
      <c r="UV215" s="32"/>
      <c r="UW215" s="32"/>
      <c r="UX215" s="32"/>
      <c r="UY215" s="32"/>
      <c r="UZ215" s="32"/>
      <c r="VA215" s="32"/>
      <c r="VB215" s="32"/>
      <c r="VC215" s="32"/>
      <c r="VD215" s="32"/>
      <c r="VE215" s="32"/>
      <c r="VF215" s="32"/>
      <c r="VG215" s="32"/>
      <c r="VH215" s="32"/>
      <c r="VI215" s="32"/>
      <c r="VJ215" s="32"/>
      <c r="VK215" s="32"/>
      <c r="VL215" s="32"/>
      <c r="VM215" s="32"/>
      <c r="VN215" s="32"/>
      <c r="VO215" s="32"/>
      <c r="VP215" s="32"/>
      <c r="VQ215" s="32"/>
      <c r="VR215" s="32"/>
      <c r="VS215" s="32"/>
      <c r="VT215" s="32"/>
      <c r="VU215" s="32"/>
      <c r="VV215" s="32"/>
      <c r="VW215" s="32"/>
      <c r="VX215" s="32"/>
      <c r="VY215" s="32"/>
      <c r="VZ215" s="32"/>
      <c r="WA215" s="32"/>
      <c r="WB215" s="32"/>
      <c r="WC215" s="32"/>
      <c r="WD215" s="32"/>
      <c r="WE215" s="32"/>
      <c r="WF215" s="32"/>
      <c r="WG215" s="32"/>
      <c r="WH215" s="32"/>
      <c r="WI215" s="32"/>
      <c r="WJ215" s="32"/>
      <c r="WK215" s="32"/>
      <c r="WL215" s="32"/>
      <c r="WM215" s="32"/>
      <c r="WN215" s="32"/>
      <c r="WO215" s="32"/>
      <c r="WP215" s="32"/>
      <c r="WQ215" s="32"/>
      <c r="WR215" s="32"/>
      <c r="WS215" s="32"/>
      <c r="WT215" s="32"/>
      <c r="WU215" s="32"/>
      <c r="WV215" s="32"/>
      <c r="WW215" s="32"/>
      <c r="WX215" s="32"/>
      <c r="WY215" s="32"/>
      <c r="WZ215" s="32"/>
      <c r="XA215" s="32"/>
      <c r="XB215" s="32"/>
      <c r="XC215" s="32"/>
      <c r="XD215" s="32"/>
      <c r="XE215" s="32"/>
      <c r="XF215" s="32"/>
      <c r="XG215" s="32"/>
      <c r="XH215" s="32"/>
      <c r="XI215" s="32"/>
      <c r="XJ215" s="32"/>
      <c r="XK215" s="32"/>
      <c r="XL215" s="32"/>
      <c r="XM215" s="32"/>
      <c r="XN215" s="32"/>
      <c r="XO215" s="32"/>
      <c r="XP215" s="32"/>
      <c r="XQ215" s="32"/>
      <c r="XR215" s="32"/>
      <c r="XS215" s="32"/>
      <c r="XT215" s="32"/>
      <c r="XU215" s="32"/>
      <c r="XV215" s="32"/>
      <c r="XW215" s="32"/>
      <c r="XX215" s="32"/>
      <c r="XY215" s="32"/>
      <c r="XZ215" s="32"/>
      <c r="YA215" s="32"/>
      <c r="YB215" s="32"/>
      <c r="YC215" s="32"/>
      <c r="YD215" s="32"/>
      <c r="YE215" s="32"/>
      <c r="YF215" s="32"/>
      <c r="YG215" s="32"/>
      <c r="YH215" s="32"/>
      <c r="YI215" s="32"/>
      <c r="YJ215" s="32"/>
      <c r="YK215" s="32"/>
      <c r="YL215" s="32"/>
      <c r="YM215" s="32"/>
      <c r="YN215" s="32"/>
      <c r="YO215" s="32"/>
      <c r="YP215" s="32"/>
      <c r="YQ215" s="32"/>
      <c r="YR215" s="32"/>
      <c r="YS215" s="32"/>
      <c r="YT215" s="32"/>
      <c r="YU215" s="32"/>
      <c r="YV215" s="32"/>
      <c r="YW215" s="32"/>
      <c r="YX215" s="32"/>
      <c r="YY215" s="32"/>
      <c r="YZ215" s="32"/>
      <c r="ZA215" s="32"/>
      <c r="ZB215" s="32"/>
      <c r="ZC215" s="32"/>
      <c r="ZD215" s="32"/>
      <c r="ZE215" s="32"/>
      <c r="ZF215" s="32"/>
      <c r="ZG215" s="32"/>
      <c r="ZH215" s="32"/>
      <c r="ZI215" s="32"/>
      <c r="ZJ215" s="32"/>
      <c r="ZK215" s="32"/>
      <c r="ZL215" s="32"/>
      <c r="ZM215" s="32"/>
      <c r="ZN215" s="32"/>
      <c r="ZO215" s="32"/>
      <c r="ZP215" s="32"/>
      <c r="ZQ215" s="32"/>
      <c r="ZR215" s="32"/>
      <c r="ZS215" s="32"/>
      <c r="ZT215" s="32"/>
      <c r="ZU215" s="32"/>
      <c r="ZV215" s="32"/>
      <c r="ZW215" s="32"/>
      <c r="ZX215" s="32"/>
      <c r="ZY215" s="32"/>
    </row>
    <row r="216" spans="1:703" ht="15.75" customHeight="1" x14ac:dyDescent="0.25">
      <c r="B216" s="59" t="s">
        <v>602</v>
      </c>
      <c r="C216" s="59"/>
      <c r="D216" s="59"/>
      <c r="E216" s="59"/>
      <c r="F216" s="38"/>
      <c r="G216" s="60" t="s">
        <v>603</v>
      </c>
      <c r="H216" s="60"/>
      <c r="I216" s="60"/>
      <c r="N216" s="37"/>
      <c r="O216" s="37"/>
      <c r="P216" s="37"/>
      <c r="Q216" s="37"/>
      <c r="R216" s="37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2"/>
      <c r="CA216" s="32"/>
      <c r="CB216" s="32"/>
      <c r="CC216" s="32"/>
      <c r="CD216" s="32"/>
      <c r="CE216" s="32"/>
      <c r="CF216" s="32"/>
      <c r="CG216" s="32"/>
      <c r="CH216" s="32"/>
      <c r="CI216" s="32"/>
      <c r="CJ216" s="32"/>
      <c r="CK216" s="32"/>
      <c r="CL216" s="32"/>
      <c r="CM216" s="32"/>
      <c r="CN216" s="32"/>
      <c r="CO216" s="32"/>
      <c r="CP216" s="32"/>
      <c r="CQ216" s="32"/>
      <c r="CR216" s="32"/>
      <c r="CS216" s="32"/>
      <c r="CT216" s="32"/>
      <c r="CU216" s="32"/>
      <c r="CV216" s="32"/>
      <c r="CW216" s="32"/>
      <c r="CX216" s="32"/>
      <c r="CY216" s="32"/>
      <c r="CZ216" s="32"/>
      <c r="DA216" s="32"/>
      <c r="DB216" s="32"/>
      <c r="DC216" s="32"/>
      <c r="DD216" s="32"/>
      <c r="DE216" s="32"/>
      <c r="DF216" s="32"/>
      <c r="DG216" s="32"/>
      <c r="DH216" s="32"/>
      <c r="DI216" s="32"/>
      <c r="DJ216" s="32"/>
      <c r="DK216" s="32"/>
      <c r="DL216" s="32"/>
      <c r="DM216" s="32"/>
      <c r="DN216" s="32"/>
      <c r="DO216" s="32"/>
      <c r="DP216" s="32"/>
      <c r="DQ216" s="32"/>
      <c r="DR216" s="32"/>
      <c r="DS216" s="32"/>
      <c r="DT216" s="32"/>
      <c r="DU216" s="32"/>
      <c r="DV216" s="32"/>
      <c r="DW216" s="32"/>
      <c r="DX216" s="32"/>
      <c r="DY216" s="32"/>
      <c r="DZ216" s="32"/>
      <c r="EA216" s="32"/>
      <c r="EB216" s="32"/>
      <c r="EC216" s="32"/>
      <c r="ED216" s="32"/>
      <c r="EE216" s="32"/>
      <c r="EF216" s="32"/>
      <c r="EG216" s="32"/>
      <c r="EH216" s="32"/>
      <c r="EI216" s="32"/>
      <c r="EJ216" s="32"/>
      <c r="EK216" s="32"/>
      <c r="EL216" s="32"/>
      <c r="EM216" s="32"/>
      <c r="EN216" s="32"/>
      <c r="EO216" s="32"/>
      <c r="EP216" s="32"/>
      <c r="EQ216" s="32"/>
      <c r="ER216" s="32"/>
      <c r="ES216" s="32"/>
      <c r="ET216" s="32"/>
      <c r="EU216" s="32"/>
      <c r="EV216" s="32"/>
      <c r="EW216" s="32"/>
      <c r="EX216" s="32"/>
      <c r="EY216" s="32"/>
      <c r="EZ216" s="32"/>
      <c r="FA216" s="32"/>
      <c r="FB216" s="32"/>
      <c r="FC216" s="32"/>
      <c r="FD216" s="32"/>
      <c r="FE216" s="32"/>
      <c r="FF216" s="32"/>
      <c r="FG216" s="32"/>
      <c r="FH216" s="32"/>
      <c r="FI216" s="32"/>
      <c r="FJ216" s="32"/>
      <c r="FK216" s="32"/>
      <c r="FL216" s="32"/>
      <c r="FM216" s="32"/>
      <c r="FN216" s="32"/>
      <c r="FO216" s="32"/>
      <c r="FP216" s="32"/>
      <c r="FQ216" s="32"/>
      <c r="FR216" s="32"/>
      <c r="FS216" s="32"/>
      <c r="FT216" s="32"/>
      <c r="FU216" s="32"/>
      <c r="FV216" s="32"/>
      <c r="FW216" s="32"/>
      <c r="FX216" s="32"/>
      <c r="FY216" s="32"/>
      <c r="FZ216" s="32"/>
      <c r="GA216" s="32"/>
      <c r="GB216" s="32"/>
      <c r="GC216" s="32"/>
      <c r="GD216" s="32"/>
      <c r="GE216" s="32"/>
      <c r="GF216" s="32"/>
      <c r="GG216" s="32"/>
      <c r="GH216" s="32"/>
      <c r="GI216" s="32"/>
      <c r="GJ216" s="32"/>
      <c r="GK216" s="32"/>
      <c r="GL216" s="32"/>
      <c r="GM216" s="32"/>
      <c r="GN216" s="32"/>
      <c r="GO216" s="32"/>
      <c r="GP216" s="32"/>
      <c r="GQ216" s="32"/>
      <c r="GR216" s="32"/>
      <c r="GS216" s="32"/>
      <c r="GT216" s="32"/>
      <c r="GU216" s="32"/>
      <c r="GV216" s="32"/>
      <c r="GW216" s="32"/>
      <c r="GX216" s="32"/>
      <c r="GY216" s="32"/>
      <c r="GZ216" s="32"/>
      <c r="HA216" s="32"/>
      <c r="HB216" s="32"/>
      <c r="HC216" s="32"/>
      <c r="HD216" s="32"/>
      <c r="HE216" s="32"/>
      <c r="HF216" s="32"/>
      <c r="HG216" s="32"/>
      <c r="HH216" s="32"/>
      <c r="HI216" s="32"/>
      <c r="HJ216" s="32"/>
      <c r="HK216" s="32"/>
      <c r="HL216" s="32"/>
      <c r="HM216" s="32"/>
      <c r="HN216" s="32"/>
      <c r="HO216" s="32"/>
      <c r="HP216" s="32"/>
      <c r="HQ216" s="32"/>
      <c r="HR216" s="32"/>
      <c r="HS216" s="32"/>
      <c r="HT216" s="32"/>
      <c r="HU216" s="32"/>
      <c r="HV216" s="32"/>
      <c r="HW216" s="32"/>
      <c r="HX216" s="32"/>
      <c r="HY216" s="32"/>
      <c r="HZ216" s="32"/>
      <c r="IA216" s="32"/>
      <c r="IB216" s="32"/>
      <c r="IC216" s="32"/>
      <c r="ID216" s="32"/>
      <c r="IE216" s="32"/>
      <c r="IF216" s="32"/>
      <c r="IG216" s="32"/>
      <c r="IH216" s="32"/>
      <c r="II216" s="32"/>
      <c r="IJ216" s="32"/>
      <c r="IK216" s="32"/>
      <c r="IL216" s="32"/>
      <c r="IM216" s="32"/>
      <c r="IN216" s="32"/>
      <c r="IO216" s="32"/>
      <c r="IP216" s="32"/>
      <c r="IQ216" s="32"/>
      <c r="IR216" s="32"/>
      <c r="IS216" s="32"/>
      <c r="IT216" s="32"/>
      <c r="IU216" s="32"/>
      <c r="IV216" s="32"/>
      <c r="IW216" s="32"/>
      <c r="IX216" s="32"/>
      <c r="IY216" s="32"/>
      <c r="IZ216" s="32"/>
      <c r="JA216" s="32"/>
      <c r="JB216" s="32"/>
      <c r="JC216" s="32"/>
      <c r="JD216" s="32"/>
      <c r="JE216" s="32"/>
      <c r="JF216" s="32"/>
      <c r="JG216" s="32"/>
      <c r="JH216" s="32"/>
      <c r="JI216" s="32"/>
      <c r="JJ216" s="32"/>
      <c r="JK216" s="32"/>
      <c r="JL216" s="32"/>
      <c r="JM216" s="32"/>
      <c r="JN216" s="32"/>
      <c r="JO216" s="32"/>
      <c r="JP216" s="32"/>
      <c r="JQ216" s="32"/>
      <c r="JR216" s="32"/>
      <c r="JS216" s="32"/>
      <c r="JT216" s="32"/>
      <c r="JU216" s="32"/>
      <c r="JV216" s="32"/>
      <c r="JW216" s="32"/>
      <c r="JX216" s="32"/>
      <c r="JY216" s="32"/>
      <c r="JZ216" s="32"/>
      <c r="KA216" s="32"/>
      <c r="KB216" s="32"/>
      <c r="KC216" s="32"/>
      <c r="KD216" s="32"/>
      <c r="KE216" s="32"/>
      <c r="KF216" s="32"/>
      <c r="KG216" s="32"/>
      <c r="KH216" s="32"/>
      <c r="KI216" s="32"/>
      <c r="KJ216" s="32"/>
      <c r="KK216" s="32"/>
      <c r="KL216" s="32"/>
      <c r="KM216" s="32"/>
      <c r="KN216" s="32"/>
      <c r="KO216" s="32"/>
      <c r="KP216" s="32"/>
      <c r="KQ216" s="32"/>
      <c r="KR216" s="32"/>
      <c r="KS216" s="32"/>
      <c r="KT216" s="32"/>
      <c r="KU216" s="32"/>
      <c r="KV216" s="32"/>
      <c r="KW216" s="32"/>
      <c r="KX216" s="32"/>
      <c r="KY216" s="32"/>
      <c r="KZ216" s="32"/>
      <c r="LA216" s="32"/>
      <c r="LB216" s="32"/>
      <c r="LC216" s="32"/>
      <c r="LD216" s="32"/>
      <c r="LE216" s="32"/>
      <c r="LF216" s="32"/>
      <c r="LG216" s="32"/>
      <c r="LH216" s="32"/>
      <c r="LI216" s="32"/>
      <c r="LJ216" s="32"/>
      <c r="LK216" s="32"/>
      <c r="LL216" s="32"/>
      <c r="LM216" s="32"/>
      <c r="LN216" s="32"/>
      <c r="LO216" s="32"/>
      <c r="LP216" s="32"/>
      <c r="LQ216" s="32"/>
      <c r="LR216" s="32"/>
      <c r="LS216" s="32"/>
      <c r="LT216" s="32"/>
      <c r="LU216" s="32"/>
      <c r="LV216" s="32"/>
      <c r="LW216" s="32"/>
      <c r="LX216" s="32"/>
      <c r="LY216" s="32"/>
      <c r="LZ216" s="32"/>
      <c r="MA216" s="32"/>
      <c r="MB216" s="32"/>
      <c r="MC216" s="32"/>
      <c r="MD216" s="32"/>
      <c r="ME216" s="32"/>
      <c r="MF216" s="32"/>
      <c r="MG216" s="32"/>
      <c r="MH216" s="32"/>
      <c r="MI216" s="32"/>
      <c r="MJ216" s="32"/>
      <c r="MK216" s="32"/>
      <c r="ML216" s="32"/>
      <c r="MM216" s="32"/>
      <c r="MN216" s="32"/>
      <c r="MO216" s="32"/>
      <c r="MP216" s="32"/>
      <c r="MQ216" s="32"/>
      <c r="MR216" s="32"/>
      <c r="MS216" s="32"/>
      <c r="MT216" s="32"/>
      <c r="MU216" s="32"/>
      <c r="MV216" s="32"/>
      <c r="MW216" s="32"/>
      <c r="MX216" s="32"/>
      <c r="MY216" s="32"/>
      <c r="MZ216" s="32"/>
      <c r="NA216" s="32"/>
      <c r="NB216" s="32"/>
      <c r="NC216" s="32"/>
      <c r="ND216" s="32"/>
      <c r="NE216" s="32"/>
      <c r="NF216" s="32"/>
      <c r="NG216" s="32"/>
      <c r="NH216" s="32"/>
      <c r="NI216" s="32"/>
      <c r="NJ216" s="32"/>
      <c r="NK216" s="32"/>
      <c r="NL216" s="32"/>
      <c r="NM216" s="32"/>
      <c r="NN216" s="32"/>
      <c r="NO216" s="32"/>
      <c r="NP216" s="32"/>
      <c r="NQ216" s="32"/>
      <c r="NR216" s="32"/>
      <c r="NS216" s="32"/>
      <c r="NT216" s="32"/>
      <c r="NU216" s="32"/>
      <c r="NV216" s="32"/>
      <c r="NW216" s="32"/>
      <c r="NX216" s="32"/>
      <c r="NY216" s="32"/>
      <c r="NZ216" s="32"/>
      <c r="OA216" s="32"/>
      <c r="OB216" s="32"/>
      <c r="OC216" s="32"/>
      <c r="OD216" s="32"/>
      <c r="OE216" s="32"/>
      <c r="OF216" s="32"/>
      <c r="OG216" s="32"/>
      <c r="OH216" s="32"/>
      <c r="OI216" s="32"/>
      <c r="OJ216" s="32"/>
      <c r="OK216" s="32"/>
      <c r="OL216" s="32"/>
      <c r="OM216" s="32"/>
      <c r="ON216" s="32"/>
      <c r="OO216" s="32"/>
      <c r="OP216" s="32"/>
      <c r="OQ216" s="32"/>
      <c r="OR216" s="32"/>
      <c r="OS216" s="32"/>
      <c r="OT216" s="32"/>
      <c r="OU216" s="32"/>
      <c r="OV216" s="32"/>
      <c r="OW216" s="32"/>
      <c r="OX216" s="32"/>
      <c r="OY216" s="32"/>
      <c r="OZ216" s="32"/>
      <c r="PA216" s="32"/>
      <c r="PB216" s="32"/>
      <c r="PC216" s="32"/>
      <c r="PD216" s="32"/>
      <c r="PE216" s="32"/>
      <c r="PF216" s="32"/>
      <c r="PG216" s="32"/>
      <c r="PH216" s="32"/>
      <c r="PI216" s="32"/>
      <c r="PJ216" s="32"/>
      <c r="PK216" s="32"/>
      <c r="PL216" s="32"/>
      <c r="PM216" s="32"/>
      <c r="PN216" s="32"/>
      <c r="PO216" s="32"/>
      <c r="PP216" s="32"/>
      <c r="PQ216" s="32"/>
      <c r="PR216" s="32"/>
      <c r="PS216" s="32"/>
      <c r="PT216" s="32"/>
      <c r="PU216" s="32"/>
      <c r="PV216" s="32"/>
      <c r="PW216" s="32"/>
      <c r="PX216" s="32"/>
      <c r="PY216" s="32"/>
      <c r="PZ216" s="32"/>
      <c r="QA216" s="32"/>
      <c r="QB216" s="32"/>
      <c r="QC216" s="32"/>
      <c r="QD216" s="32"/>
      <c r="QE216" s="32"/>
      <c r="QF216" s="32"/>
      <c r="QG216" s="32"/>
      <c r="QH216" s="32"/>
      <c r="QI216" s="32"/>
      <c r="QJ216" s="32"/>
      <c r="QK216" s="32"/>
      <c r="QL216" s="32"/>
      <c r="QM216" s="32"/>
      <c r="QN216" s="32"/>
      <c r="QO216" s="32"/>
      <c r="QP216" s="32"/>
      <c r="QQ216" s="32"/>
      <c r="QR216" s="32"/>
      <c r="QS216" s="32"/>
      <c r="QT216" s="32"/>
      <c r="QU216" s="32"/>
      <c r="QV216" s="32"/>
      <c r="QW216" s="32"/>
      <c r="QX216" s="32"/>
      <c r="QY216" s="32"/>
      <c r="QZ216" s="32"/>
      <c r="RA216" s="32"/>
      <c r="RB216" s="32"/>
      <c r="RC216" s="32"/>
      <c r="RD216" s="32"/>
      <c r="RE216" s="32"/>
      <c r="RF216" s="32"/>
      <c r="RG216" s="32"/>
      <c r="RH216" s="32"/>
      <c r="RI216" s="32"/>
      <c r="RJ216" s="32"/>
      <c r="RK216" s="32"/>
      <c r="RL216" s="32"/>
      <c r="RM216" s="32"/>
      <c r="RN216" s="32"/>
      <c r="RO216" s="32"/>
      <c r="RP216" s="32"/>
      <c r="RQ216" s="32"/>
      <c r="RR216" s="32"/>
      <c r="RS216" s="32"/>
      <c r="RT216" s="32"/>
      <c r="RU216" s="32"/>
      <c r="RV216" s="32"/>
      <c r="RW216" s="32"/>
      <c r="RX216" s="32"/>
      <c r="RY216" s="32"/>
      <c r="RZ216" s="32"/>
      <c r="SA216" s="32"/>
      <c r="SB216" s="32"/>
      <c r="SC216" s="32"/>
      <c r="SD216" s="32"/>
      <c r="SE216" s="32"/>
      <c r="SF216" s="32"/>
      <c r="SG216" s="32"/>
      <c r="SH216" s="32"/>
      <c r="SI216" s="32"/>
      <c r="SJ216" s="32"/>
      <c r="SK216" s="32"/>
      <c r="SL216" s="32"/>
      <c r="SM216" s="32"/>
      <c r="SN216" s="32"/>
      <c r="SO216" s="32"/>
      <c r="SP216" s="32"/>
      <c r="SQ216" s="32"/>
      <c r="SR216" s="32"/>
      <c r="SS216" s="32"/>
      <c r="ST216" s="32"/>
      <c r="SU216" s="32"/>
      <c r="SV216" s="32"/>
      <c r="SW216" s="32"/>
      <c r="SX216" s="32"/>
      <c r="SY216" s="32"/>
      <c r="SZ216" s="32"/>
      <c r="TA216" s="32"/>
      <c r="TB216" s="32"/>
      <c r="TC216" s="32"/>
      <c r="TD216" s="32"/>
      <c r="TE216" s="32"/>
      <c r="TF216" s="32"/>
      <c r="TG216" s="32"/>
      <c r="TH216" s="32"/>
      <c r="TI216" s="32"/>
      <c r="TJ216" s="32"/>
      <c r="TK216" s="32"/>
      <c r="TL216" s="32"/>
      <c r="TM216" s="32"/>
      <c r="TN216" s="32"/>
      <c r="TO216" s="32"/>
      <c r="TP216" s="32"/>
      <c r="TQ216" s="32"/>
      <c r="TR216" s="32"/>
      <c r="TS216" s="32"/>
      <c r="TT216" s="32"/>
      <c r="TU216" s="32"/>
      <c r="TV216" s="32"/>
      <c r="TW216" s="32"/>
      <c r="TX216" s="32"/>
      <c r="TY216" s="32"/>
      <c r="TZ216" s="32"/>
      <c r="UA216" s="32"/>
      <c r="UB216" s="32"/>
      <c r="UC216" s="32"/>
      <c r="UD216" s="32"/>
      <c r="UE216" s="32"/>
      <c r="UF216" s="32"/>
      <c r="UG216" s="32"/>
      <c r="UH216" s="32"/>
      <c r="UI216" s="32"/>
      <c r="UJ216" s="32"/>
      <c r="UK216" s="32"/>
      <c r="UL216" s="32"/>
      <c r="UM216" s="32"/>
      <c r="UN216" s="32"/>
      <c r="UO216" s="32"/>
      <c r="UP216" s="32"/>
      <c r="UQ216" s="32"/>
      <c r="UR216" s="32"/>
      <c r="US216" s="32"/>
      <c r="UT216" s="32"/>
      <c r="UU216" s="32"/>
      <c r="UV216" s="32"/>
      <c r="UW216" s="32"/>
      <c r="UX216" s="32"/>
      <c r="UY216" s="32"/>
      <c r="UZ216" s="32"/>
      <c r="VA216" s="32"/>
      <c r="VB216" s="32"/>
      <c r="VC216" s="32"/>
      <c r="VD216" s="32"/>
      <c r="VE216" s="32"/>
      <c r="VF216" s="32"/>
      <c r="VG216" s="32"/>
      <c r="VH216" s="32"/>
      <c r="VI216" s="32"/>
      <c r="VJ216" s="32"/>
      <c r="VK216" s="32"/>
      <c r="VL216" s="32"/>
      <c r="VM216" s="32"/>
      <c r="VN216" s="32"/>
      <c r="VO216" s="32"/>
      <c r="VP216" s="32"/>
      <c r="VQ216" s="32"/>
      <c r="VR216" s="32"/>
      <c r="VS216" s="32"/>
      <c r="VT216" s="32"/>
      <c r="VU216" s="32"/>
      <c r="VV216" s="32"/>
      <c r="VW216" s="32"/>
      <c r="VX216" s="32"/>
      <c r="VY216" s="32"/>
      <c r="VZ216" s="32"/>
      <c r="WA216" s="32"/>
      <c r="WB216" s="32"/>
      <c r="WC216" s="32"/>
      <c r="WD216" s="32"/>
      <c r="WE216" s="32"/>
      <c r="WF216" s="32"/>
      <c r="WG216" s="32"/>
      <c r="WH216" s="32"/>
      <c r="WI216" s="32"/>
      <c r="WJ216" s="32"/>
      <c r="WK216" s="32"/>
      <c r="WL216" s="32"/>
      <c r="WM216" s="32"/>
      <c r="WN216" s="32"/>
      <c r="WO216" s="32"/>
      <c r="WP216" s="32"/>
      <c r="WQ216" s="32"/>
      <c r="WR216" s="32"/>
      <c r="WS216" s="32"/>
      <c r="WT216" s="32"/>
      <c r="WU216" s="32"/>
      <c r="WV216" s="32"/>
      <c r="WW216" s="32"/>
      <c r="WX216" s="32"/>
      <c r="WY216" s="32"/>
      <c r="WZ216" s="32"/>
      <c r="XA216" s="32"/>
      <c r="XB216" s="32"/>
      <c r="XC216" s="32"/>
      <c r="XD216" s="32"/>
      <c r="XE216" s="32"/>
      <c r="XF216" s="32"/>
      <c r="XG216" s="32"/>
      <c r="XH216" s="32"/>
      <c r="XI216" s="32"/>
      <c r="XJ216" s="32"/>
      <c r="XK216" s="32"/>
      <c r="XL216" s="32"/>
      <c r="XM216" s="32"/>
      <c r="XN216" s="32"/>
      <c r="XO216" s="32"/>
      <c r="XP216" s="32"/>
      <c r="XQ216" s="32"/>
      <c r="XR216" s="32"/>
      <c r="XS216" s="32"/>
      <c r="XT216" s="32"/>
      <c r="XU216" s="32"/>
      <c r="XV216" s="32"/>
      <c r="XW216" s="32"/>
      <c r="XX216" s="32"/>
      <c r="XY216" s="32"/>
      <c r="XZ216" s="32"/>
      <c r="YA216" s="32"/>
      <c r="YB216" s="32"/>
      <c r="YC216" s="32"/>
      <c r="YD216" s="32"/>
      <c r="YE216" s="32"/>
      <c r="YF216" s="32"/>
      <c r="YG216" s="32"/>
      <c r="YH216" s="32"/>
      <c r="YI216" s="32"/>
      <c r="YJ216" s="32"/>
      <c r="YK216" s="32"/>
      <c r="YL216" s="32"/>
      <c r="YM216" s="32"/>
      <c r="YN216" s="32"/>
      <c r="YO216" s="32"/>
      <c r="YP216" s="32"/>
      <c r="YQ216" s="32"/>
      <c r="YR216" s="32"/>
      <c r="YS216" s="32"/>
      <c r="YT216" s="32"/>
      <c r="YU216" s="32"/>
      <c r="YV216" s="32"/>
      <c r="YW216" s="32"/>
      <c r="YX216" s="32"/>
      <c r="YY216" s="32"/>
      <c r="YZ216" s="32"/>
      <c r="ZA216" s="32"/>
      <c r="ZB216" s="32"/>
      <c r="ZC216" s="32"/>
      <c r="ZD216" s="32"/>
      <c r="ZE216" s="32"/>
      <c r="ZF216" s="32"/>
      <c r="ZG216" s="32"/>
      <c r="ZH216" s="32"/>
      <c r="ZI216" s="32"/>
      <c r="ZJ216" s="32"/>
      <c r="ZK216" s="32"/>
      <c r="ZL216" s="32"/>
      <c r="ZM216" s="32"/>
      <c r="ZN216" s="32"/>
      <c r="ZO216" s="32"/>
      <c r="ZP216" s="32"/>
      <c r="ZQ216" s="32"/>
      <c r="ZR216" s="32"/>
      <c r="ZS216" s="32"/>
      <c r="ZT216" s="32"/>
      <c r="ZU216" s="32"/>
      <c r="ZV216" s="32"/>
      <c r="ZW216" s="32"/>
      <c r="ZX216" s="32"/>
      <c r="ZY216" s="32"/>
    </row>
    <row r="217" spans="1:703" ht="15.75" customHeight="1" x14ac:dyDescent="0.25">
      <c r="B217" s="60" t="s">
        <v>604</v>
      </c>
      <c r="C217" s="60"/>
      <c r="D217" s="60"/>
      <c r="E217" s="60"/>
      <c r="F217" s="39"/>
      <c r="G217" s="60" t="s">
        <v>605</v>
      </c>
      <c r="H217" s="60"/>
      <c r="I217" s="60"/>
      <c r="N217" s="32"/>
      <c r="O217" s="37"/>
      <c r="P217" s="37"/>
      <c r="Q217" s="37"/>
      <c r="R217" s="37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  <c r="AN217" s="32"/>
      <c r="AO217" s="32"/>
      <c r="AP217" s="32"/>
      <c r="AQ217" s="32"/>
      <c r="AR217" s="32"/>
      <c r="AS217" s="32"/>
      <c r="AT217" s="32"/>
      <c r="AU217" s="32"/>
      <c r="AV217" s="32"/>
      <c r="AW217" s="32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2"/>
      <c r="BJ217" s="32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2"/>
      <c r="CA217" s="32"/>
      <c r="CB217" s="32"/>
      <c r="CC217" s="32"/>
      <c r="CD217" s="32"/>
      <c r="CE217" s="32"/>
      <c r="CF217" s="32"/>
      <c r="CG217" s="32"/>
      <c r="CH217" s="32"/>
      <c r="CI217" s="32"/>
      <c r="CJ217" s="32"/>
      <c r="CK217" s="32"/>
      <c r="CL217" s="32"/>
      <c r="CM217" s="32"/>
      <c r="CN217" s="32"/>
      <c r="CO217" s="32"/>
      <c r="CP217" s="32"/>
      <c r="CQ217" s="32"/>
      <c r="CR217" s="32"/>
      <c r="CS217" s="32"/>
      <c r="CT217" s="32"/>
      <c r="CU217" s="32"/>
      <c r="CV217" s="32"/>
      <c r="CW217" s="32"/>
      <c r="CX217" s="32"/>
      <c r="CY217" s="32"/>
      <c r="CZ217" s="32"/>
      <c r="DA217" s="32"/>
      <c r="DB217" s="32"/>
      <c r="DC217" s="32"/>
      <c r="DD217" s="32"/>
      <c r="DE217" s="32"/>
      <c r="DF217" s="32"/>
      <c r="DG217" s="32"/>
      <c r="DH217" s="32"/>
      <c r="DI217" s="32"/>
      <c r="DJ217" s="32"/>
      <c r="DK217" s="32"/>
      <c r="DL217" s="32"/>
      <c r="DM217" s="32"/>
      <c r="DN217" s="32"/>
      <c r="DO217" s="32"/>
      <c r="DP217" s="32"/>
      <c r="DQ217" s="32"/>
      <c r="DR217" s="32"/>
      <c r="DS217" s="32"/>
      <c r="DT217" s="32"/>
      <c r="DU217" s="32"/>
      <c r="DV217" s="32"/>
      <c r="DW217" s="32"/>
      <c r="DX217" s="32"/>
      <c r="DY217" s="32"/>
      <c r="DZ217" s="32"/>
      <c r="EA217" s="32"/>
      <c r="EB217" s="32"/>
      <c r="EC217" s="32"/>
      <c r="ED217" s="32"/>
      <c r="EE217" s="32"/>
      <c r="EF217" s="32"/>
      <c r="EG217" s="32"/>
      <c r="EH217" s="32"/>
      <c r="EI217" s="32"/>
      <c r="EJ217" s="32"/>
      <c r="EK217" s="32"/>
      <c r="EL217" s="32"/>
      <c r="EM217" s="32"/>
      <c r="EN217" s="32"/>
      <c r="EO217" s="32"/>
      <c r="EP217" s="32"/>
      <c r="EQ217" s="32"/>
      <c r="ER217" s="32"/>
      <c r="ES217" s="32"/>
      <c r="ET217" s="32"/>
      <c r="EU217" s="32"/>
      <c r="EV217" s="32"/>
      <c r="EW217" s="32"/>
      <c r="EX217" s="32"/>
      <c r="EY217" s="32"/>
      <c r="EZ217" s="32"/>
      <c r="FA217" s="32"/>
      <c r="FB217" s="32"/>
      <c r="FC217" s="32"/>
      <c r="FD217" s="32"/>
      <c r="FE217" s="32"/>
      <c r="FF217" s="32"/>
      <c r="FG217" s="32"/>
      <c r="FH217" s="32"/>
      <c r="FI217" s="32"/>
      <c r="FJ217" s="32"/>
      <c r="FK217" s="32"/>
      <c r="FL217" s="32"/>
      <c r="FM217" s="32"/>
      <c r="FN217" s="32"/>
      <c r="FO217" s="32"/>
      <c r="FP217" s="32"/>
      <c r="FQ217" s="32"/>
      <c r="FR217" s="32"/>
      <c r="FS217" s="32"/>
      <c r="FT217" s="32"/>
      <c r="FU217" s="32"/>
      <c r="FV217" s="32"/>
      <c r="FW217" s="32"/>
      <c r="FX217" s="32"/>
      <c r="FY217" s="32"/>
      <c r="FZ217" s="32"/>
      <c r="GA217" s="32"/>
      <c r="GB217" s="32"/>
      <c r="GC217" s="32"/>
      <c r="GD217" s="32"/>
      <c r="GE217" s="32"/>
      <c r="GF217" s="32"/>
      <c r="GG217" s="32"/>
      <c r="GH217" s="32"/>
      <c r="GI217" s="32"/>
      <c r="GJ217" s="32"/>
      <c r="GK217" s="32"/>
      <c r="GL217" s="32"/>
      <c r="GM217" s="32"/>
      <c r="GN217" s="32"/>
      <c r="GO217" s="32"/>
      <c r="GP217" s="32"/>
      <c r="GQ217" s="32"/>
      <c r="GR217" s="32"/>
      <c r="GS217" s="32"/>
      <c r="GT217" s="32"/>
      <c r="GU217" s="32"/>
      <c r="GV217" s="32"/>
      <c r="GW217" s="32"/>
      <c r="GX217" s="32"/>
      <c r="GY217" s="32"/>
      <c r="GZ217" s="32"/>
      <c r="HA217" s="32"/>
      <c r="HB217" s="32"/>
      <c r="HC217" s="32"/>
      <c r="HD217" s="32"/>
      <c r="HE217" s="32"/>
      <c r="HF217" s="32"/>
      <c r="HG217" s="32"/>
      <c r="HH217" s="32"/>
      <c r="HI217" s="32"/>
      <c r="HJ217" s="32"/>
      <c r="HK217" s="32"/>
      <c r="HL217" s="32"/>
      <c r="HM217" s="32"/>
      <c r="HN217" s="32"/>
      <c r="HO217" s="32"/>
      <c r="HP217" s="32"/>
      <c r="HQ217" s="32"/>
      <c r="HR217" s="32"/>
      <c r="HS217" s="32"/>
      <c r="HT217" s="32"/>
      <c r="HU217" s="32"/>
      <c r="HV217" s="32"/>
      <c r="HW217" s="32"/>
      <c r="HX217" s="32"/>
      <c r="HY217" s="32"/>
      <c r="HZ217" s="32"/>
      <c r="IA217" s="32"/>
      <c r="IB217" s="32"/>
      <c r="IC217" s="32"/>
      <c r="ID217" s="32"/>
      <c r="IE217" s="32"/>
      <c r="IF217" s="32"/>
      <c r="IG217" s="32"/>
      <c r="IH217" s="32"/>
      <c r="II217" s="32"/>
      <c r="IJ217" s="32"/>
      <c r="IK217" s="32"/>
      <c r="IL217" s="32"/>
      <c r="IM217" s="32"/>
      <c r="IN217" s="32"/>
      <c r="IO217" s="32"/>
      <c r="IP217" s="32"/>
      <c r="IQ217" s="32"/>
      <c r="IR217" s="32"/>
      <c r="IS217" s="32"/>
      <c r="IT217" s="32"/>
      <c r="IU217" s="32"/>
      <c r="IV217" s="32"/>
      <c r="IW217" s="32"/>
      <c r="IX217" s="32"/>
      <c r="IY217" s="32"/>
      <c r="IZ217" s="32"/>
      <c r="JA217" s="32"/>
      <c r="JB217" s="32"/>
      <c r="JC217" s="32"/>
      <c r="JD217" s="32"/>
      <c r="JE217" s="32"/>
      <c r="JF217" s="32"/>
      <c r="JG217" s="32"/>
      <c r="JH217" s="32"/>
      <c r="JI217" s="32"/>
      <c r="JJ217" s="32"/>
      <c r="JK217" s="32"/>
      <c r="JL217" s="32"/>
      <c r="JM217" s="32"/>
      <c r="JN217" s="32"/>
      <c r="JO217" s="32"/>
      <c r="JP217" s="32"/>
      <c r="JQ217" s="32"/>
      <c r="JR217" s="32"/>
      <c r="JS217" s="32"/>
      <c r="JT217" s="32"/>
      <c r="JU217" s="32"/>
      <c r="JV217" s="32"/>
      <c r="JW217" s="32"/>
      <c r="JX217" s="32"/>
      <c r="JY217" s="32"/>
      <c r="JZ217" s="32"/>
      <c r="KA217" s="32"/>
      <c r="KB217" s="32"/>
      <c r="KC217" s="32"/>
      <c r="KD217" s="32"/>
      <c r="KE217" s="32"/>
      <c r="KF217" s="32"/>
      <c r="KG217" s="32"/>
      <c r="KH217" s="32"/>
      <c r="KI217" s="32"/>
      <c r="KJ217" s="32"/>
      <c r="KK217" s="32"/>
      <c r="KL217" s="32"/>
      <c r="KM217" s="32"/>
      <c r="KN217" s="32"/>
      <c r="KO217" s="32"/>
      <c r="KP217" s="32"/>
      <c r="KQ217" s="32"/>
      <c r="KR217" s="32"/>
      <c r="KS217" s="32"/>
      <c r="KT217" s="32"/>
      <c r="KU217" s="32"/>
      <c r="KV217" s="32"/>
      <c r="KW217" s="32"/>
      <c r="KX217" s="32"/>
      <c r="KY217" s="32"/>
      <c r="KZ217" s="32"/>
      <c r="LA217" s="32"/>
      <c r="LB217" s="32"/>
      <c r="LC217" s="32"/>
      <c r="LD217" s="32"/>
      <c r="LE217" s="32"/>
      <c r="LF217" s="32"/>
      <c r="LG217" s="32"/>
      <c r="LH217" s="32"/>
      <c r="LI217" s="32"/>
      <c r="LJ217" s="32"/>
      <c r="LK217" s="32"/>
      <c r="LL217" s="32"/>
      <c r="LM217" s="32"/>
      <c r="LN217" s="32"/>
      <c r="LO217" s="32"/>
      <c r="LP217" s="32"/>
      <c r="LQ217" s="32"/>
      <c r="LR217" s="32"/>
      <c r="LS217" s="32"/>
      <c r="LT217" s="32"/>
      <c r="LU217" s="32"/>
      <c r="LV217" s="32"/>
      <c r="LW217" s="32"/>
      <c r="LX217" s="32"/>
      <c r="LY217" s="32"/>
      <c r="LZ217" s="32"/>
      <c r="MA217" s="32"/>
      <c r="MB217" s="32"/>
      <c r="MC217" s="32"/>
      <c r="MD217" s="32"/>
      <c r="ME217" s="32"/>
      <c r="MF217" s="32"/>
      <c r="MG217" s="32"/>
      <c r="MH217" s="32"/>
      <c r="MI217" s="32"/>
      <c r="MJ217" s="32"/>
      <c r="MK217" s="32"/>
      <c r="ML217" s="32"/>
      <c r="MM217" s="32"/>
      <c r="MN217" s="32"/>
      <c r="MO217" s="32"/>
      <c r="MP217" s="32"/>
      <c r="MQ217" s="32"/>
      <c r="MR217" s="32"/>
      <c r="MS217" s="32"/>
      <c r="MT217" s="32"/>
      <c r="MU217" s="32"/>
      <c r="MV217" s="32"/>
      <c r="MW217" s="32"/>
      <c r="MX217" s="32"/>
      <c r="MY217" s="32"/>
      <c r="MZ217" s="32"/>
      <c r="NA217" s="32"/>
      <c r="NB217" s="32"/>
      <c r="NC217" s="32"/>
      <c r="ND217" s="32"/>
      <c r="NE217" s="32"/>
      <c r="NF217" s="32"/>
      <c r="NG217" s="32"/>
      <c r="NH217" s="32"/>
      <c r="NI217" s="32"/>
      <c r="NJ217" s="32"/>
      <c r="NK217" s="32"/>
      <c r="NL217" s="32"/>
      <c r="NM217" s="32"/>
      <c r="NN217" s="32"/>
      <c r="NO217" s="32"/>
      <c r="NP217" s="32"/>
      <c r="NQ217" s="32"/>
      <c r="NR217" s="32"/>
      <c r="NS217" s="32"/>
      <c r="NT217" s="32"/>
      <c r="NU217" s="32"/>
      <c r="NV217" s="32"/>
      <c r="NW217" s="32"/>
      <c r="NX217" s="32"/>
      <c r="NY217" s="32"/>
      <c r="NZ217" s="32"/>
      <c r="OA217" s="32"/>
      <c r="OB217" s="32"/>
      <c r="OC217" s="32"/>
      <c r="OD217" s="32"/>
      <c r="OE217" s="32"/>
      <c r="OF217" s="32"/>
      <c r="OG217" s="32"/>
      <c r="OH217" s="32"/>
      <c r="OI217" s="32"/>
      <c r="OJ217" s="32"/>
      <c r="OK217" s="32"/>
      <c r="OL217" s="32"/>
      <c r="OM217" s="32"/>
      <c r="ON217" s="32"/>
      <c r="OO217" s="32"/>
      <c r="OP217" s="32"/>
      <c r="OQ217" s="32"/>
      <c r="OR217" s="32"/>
      <c r="OS217" s="32"/>
      <c r="OT217" s="32"/>
      <c r="OU217" s="32"/>
      <c r="OV217" s="32"/>
      <c r="OW217" s="32"/>
      <c r="OX217" s="32"/>
      <c r="OY217" s="32"/>
      <c r="OZ217" s="32"/>
      <c r="PA217" s="32"/>
      <c r="PB217" s="32"/>
      <c r="PC217" s="32"/>
      <c r="PD217" s="32"/>
      <c r="PE217" s="32"/>
      <c r="PF217" s="32"/>
      <c r="PG217" s="32"/>
      <c r="PH217" s="32"/>
      <c r="PI217" s="32"/>
      <c r="PJ217" s="32"/>
      <c r="PK217" s="32"/>
      <c r="PL217" s="32"/>
      <c r="PM217" s="32"/>
      <c r="PN217" s="32"/>
      <c r="PO217" s="32"/>
      <c r="PP217" s="32"/>
      <c r="PQ217" s="32"/>
      <c r="PR217" s="32"/>
      <c r="PS217" s="32"/>
      <c r="PT217" s="32"/>
      <c r="PU217" s="32"/>
      <c r="PV217" s="32"/>
      <c r="PW217" s="32"/>
      <c r="PX217" s="32"/>
      <c r="PY217" s="32"/>
      <c r="PZ217" s="32"/>
      <c r="QA217" s="32"/>
      <c r="QB217" s="32"/>
      <c r="QC217" s="32"/>
      <c r="QD217" s="32"/>
      <c r="QE217" s="32"/>
      <c r="QF217" s="32"/>
      <c r="QG217" s="32"/>
      <c r="QH217" s="32"/>
      <c r="QI217" s="32"/>
      <c r="QJ217" s="32"/>
      <c r="QK217" s="32"/>
      <c r="QL217" s="32"/>
      <c r="QM217" s="32"/>
      <c r="QN217" s="32"/>
      <c r="QO217" s="32"/>
      <c r="QP217" s="32"/>
      <c r="QQ217" s="32"/>
      <c r="QR217" s="32"/>
      <c r="QS217" s="32"/>
      <c r="QT217" s="32"/>
      <c r="QU217" s="32"/>
      <c r="QV217" s="32"/>
      <c r="QW217" s="32"/>
      <c r="QX217" s="32"/>
      <c r="QY217" s="32"/>
      <c r="QZ217" s="32"/>
      <c r="RA217" s="32"/>
      <c r="RB217" s="32"/>
      <c r="RC217" s="32"/>
      <c r="RD217" s="32"/>
      <c r="RE217" s="32"/>
      <c r="RF217" s="32"/>
      <c r="RG217" s="32"/>
      <c r="RH217" s="32"/>
      <c r="RI217" s="32"/>
      <c r="RJ217" s="32"/>
      <c r="RK217" s="32"/>
      <c r="RL217" s="32"/>
      <c r="RM217" s="32"/>
      <c r="RN217" s="32"/>
      <c r="RO217" s="32"/>
      <c r="RP217" s="32"/>
      <c r="RQ217" s="32"/>
      <c r="RR217" s="32"/>
      <c r="RS217" s="32"/>
      <c r="RT217" s="32"/>
      <c r="RU217" s="32"/>
      <c r="RV217" s="32"/>
      <c r="RW217" s="32"/>
      <c r="RX217" s="32"/>
      <c r="RY217" s="32"/>
      <c r="RZ217" s="32"/>
      <c r="SA217" s="32"/>
      <c r="SB217" s="32"/>
      <c r="SC217" s="32"/>
      <c r="SD217" s="32"/>
      <c r="SE217" s="32"/>
      <c r="SF217" s="32"/>
      <c r="SG217" s="32"/>
      <c r="SH217" s="32"/>
      <c r="SI217" s="32"/>
      <c r="SJ217" s="32"/>
      <c r="SK217" s="32"/>
      <c r="SL217" s="32"/>
      <c r="SM217" s="32"/>
      <c r="SN217" s="32"/>
      <c r="SO217" s="32"/>
      <c r="SP217" s="32"/>
      <c r="SQ217" s="32"/>
      <c r="SR217" s="32"/>
      <c r="SS217" s="32"/>
      <c r="ST217" s="32"/>
      <c r="SU217" s="32"/>
      <c r="SV217" s="32"/>
      <c r="SW217" s="32"/>
      <c r="SX217" s="32"/>
      <c r="SY217" s="32"/>
      <c r="SZ217" s="32"/>
      <c r="TA217" s="32"/>
      <c r="TB217" s="32"/>
      <c r="TC217" s="32"/>
      <c r="TD217" s="32"/>
      <c r="TE217" s="32"/>
      <c r="TF217" s="32"/>
      <c r="TG217" s="32"/>
      <c r="TH217" s="32"/>
      <c r="TI217" s="32"/>
      <c r="TJ217" s="32"/>
      <c r="TK217" s="32"/>
      <c r="TL217" s="32"/>
      <c r="TM217" s="32"/>
      <c r="TN217" s="32"/>
      <c r="TO217" s="32"/>
      <c r="TP217" s="32"/>
      <c r="TQ217" s="32"/>
      <c r="TR217" s="32"/>
      <c r="TS217" s="32"/>
      <c r="TT217" s="32"/>
      <c r="TU217" s="32"/>
      <c r="TV217" s="32"/>
      <c r="TW217" s="32"/>
      <c r="TX217" s="32"/>
      <c r="TY217" s="32"/>
      <c r="TZ217" s="32"/>
      <c r="UA217" s="32"/>
      <c r="UB217" s="32"/>
      <c r="UC217" s="32"/>
      <c r="UD217" s="32"/>
      <c r="UE217" s="32"/>
      <c r="UF217" s="32"/>
      <c r="UG217" s="32"/>
      <c r="UH217" s="32"/>
      <c r="UI217" s="32"/>
      <c r="UJ217" s="32"/>
      <c r="UK217" s="32"/>
      <c r="UL217" s="32"/>
      <c r="UM217" s="32"/>
      <c r="UN217" s="32"/>
      <c r="UO217" s="32"/>
      <c r="UP217" s="32"/>
      <c r="UQ217" s="32"/>
      <c r="UR217" s="32"/>
      <c r="US217" s="32"/>
      <c r="UT217" s="32"/>
      <c r="UU217" s="32"/>
      <c r="UV217" s="32"/>
      <c r="UW217" s="32"/>
      <c r="UX217" s="32"/>
      <c r="UY217" s="32"/>
      <c r="UZ217" s="32"/>
      <c r="VA217" s="32"/>
      <c r="VB217" s="32"/>
      <c r="VC217" s="32"/>
      <c r="VD217" s="32"/>
      <c r="VE217" s="32"/>
      <c r="VF217" s="32"/>
      <c r="VG217" s="32"/>
      <c r="VH217" s="32"/>
      <c r="VI217" s="32"/>
      <c r="VJ217" s="32"/>
      <c r="VK217" s="32"/>
      <c r="VL217" s="32"/>
      <c r="VM217" s="32"/>
      <c r="VN217" s="32"/>
      <c r="VO217" s="32"/>
      <c r="VP217" s="32"/>
      <c r="VQ217" s="32"/>
      <c r="VR217" s="32"/>
      <c r="VS217" s="32"/>
      <c r="VT217" s="32"/>
      <c r="VU217" s="32"/>
      <c r="VV217" s="32"/>
      <c r="VW217" s="32"/>
      <c r="VX217" s="32"/>
      <c r="VY217" s="32"/>
      <c r="VZ217" s="32"/>
      <c r="WA217" s="32"/>
      <c r="WB217" s="32"/>
      <c r="WC217" s="32"/>
      <c r="WD217" s="32"/>
      <c r="WE217" s="32"/>
      <c r="WF217" s="32"/>
      <c r="WG217" s="32"/>
      <c r="WH217" s="32"/>
      <c r="WI217" s="32"/>
      <c r="WJ217" s="32"/>
      <c r="WK217" s="32"/>
      <c r="WL217" s="32"/>
      <c r="WM217" s="32"/>
      <c r="WN217" s="32"/>
      <c r="WO217" s="32"/>
      <c r="WP217" s="32"/>
      <c r="WQ217" s="32"/>
      <c r="WR217" s="32"/>
      <c r="WS217" s="32"/>
      <c r="WT217" s="32"/>
      <c r="WU217" s="32"/>
      <c r="WV217" s="32"/>
      <c r="WW217" s="32"/>
      <c r="WX217" s="32"/>
      <c r="WY217" s="32"/>
      <c r="WZ217" s="32"/>
      <c r="XA217" s="32"/>
      <c r="XB217" s="32"/>
      <c r="XC217" s="32"/>
      <c r="XD217" s="32"/>
      <c r="XE217" s="32"/>
      <c r="XF217" s="32"/>
      <c r="XG217" s="32"/>
      <c r="XH217" s="32"/>
      <c r="XI217" s="32"/>
      <c r="XJ217" s="32"/>
      <c r="XK217" s="32"/>
      <c r="XL217" s="32"/>
      <c r="XM217" s="32"/>
      <c r="XN217" s="32"/>
      <c r="XO217" s="32"/>
      <c r="XP217" s="32"/>
      <c r="XQ217" s="32"/>
      <c r="XR217" s="32"/>
      <c r="XS217" s="32"/>
      <c r="XT217" s="32"/>
      <c r="XU217" s="32"/>
      <c r="XV217" s="32"/>
      <c r="XW217" s="32"/>
      <c r="XX217" s="32"/>
      <c r="XY217" s="32"/>
      <c r="XZ217" s="32"/>
      <c r="YA217" s="32"/>
      <c r="YB217" s="32"/>
      <c r="YC217" s="32"/>
      <c r="YD217" s="32"/>
      <c r="YE217" s="32"/>
      <c r="YF217" s="32"/>
      <c r="YG217" s="32"/>
      <c r="YH217" s="32"/>
      <c r="YI217" s="32"/>
      <c r="YJ217" s="32"/>
      <c r="YK217" s="32"/>
      <c r="YL217" s="32"/>
      <c r="YM217" s="32"/>
      <c r="YN217" s="32"/>
      <c r="YO217" s="32"/>
      <c r="YP217" s="32"/>
      <c r="YQ217" s="32"/>
      <c r="YR217" s="32"/>
      <c r="YS217" s="32"/>
      <c r="YT217" s="32"/>
      <c r="YU217" s="32"/>
      <c r="YV217" s="32"/>
      <c r="YW217" s="32"/>
      <c r="YX217" s="32"/>
      <c r="YY217" s="32"/>
      <c r="YZ217" s="32"/>
      <c r="ZA217" s="32"/>
      <c r="ZB217" s="32"/>
      <c r="ZC217" s="32"/>
      <c r="ZD217" s="32"/>
      <c r="ZE217" s="32"/>
      <c r="ZF217" s="32"/>
      <c r="ZG217" s="32"/>
      <c r="ZH217" s="32"/>
      <c r="ZI217" s="32"/>
      <c r="ZJ217" s="32"/>
      <c r="ZK217" s="32"/>
      <c r="ZL217" s="32"/>
      <c r="ZM217" s="32"/>
      <c r="ZN217" s="32"/>
      <c r="ZO217" s="32"/>
      <c r="ZP217" s="32"/>
      <c r="ZQ217" s="32"/>
      <c r="ZR217" s="32"/>
      <c r="ZS217" s="32"/>
      <c r="ZT217" s="32"/>
      <c r="ZU217" s="32"/>
      <c r="ZV217" s="32"/>
      <c r="ZW217" s="32"/>
      <c r="ZX217" s="32"/>
      <c r="ZY217" s="32"/>
    </row>
    <row r="218" spans="1:703" ht="15.75" customHeight="1" x14ac:dyDescent="0.25">
      <c r="B218" s="60"/>
      <c r="C218" s="60"/>
      <c r="D218" s="60"/>
      <c r="E218" s="60"/>
      <c r="F218" s="40"/>
      <c r="G218" s="60"/>
      <c r="H218" s="60"/>
      <c r="I218" s="60"/>
      <c r="K218" s="7"/>
      <c r="L218" s="7"/>
      <c r="M218" s="7"/>
      <c r="N218" s="7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  <c r="AN218" s="32"/>
      <c r="AO218" s="32"/>
      <c r="AP218" s="32"/>
      <c r="AQ218" s="32"/>
      <c r="AR218" s="32"/>
      <c r="AS218" s="32"/>
      <c r="AT218" s="32"/>
      <c r="AU218" s="32"/>
      <c r="AV218" s="32"/>
      <c r="AW218" s="32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2"/>
      <c r="BJ218" s="32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2"/>
      <c r="CA218" s="32"/>
      <c r="CB218" s="32"/>
      <c r="CC218" s="32"/>
      <c r="CD218" s="32"/>
      <c r="CE218" s="32"/>
      <c r="CF218" s="32"/>
      <c r="CG218" s="32"/>
      <c r="CH218" s="32"/>
      <c r="CI218" s="32"/>
      <c r="CJ218" s="32"/>
      <c r="CK218" s="32"/>
      <c r="CL218" s="32"/>
      <c r="CM218" s="32"/>
      <c r="CN218" s="32"/>
      <c r="CO218" s="32"/>
      <c r="CP218" s="32"/>
      <c r="CQ218" s="32"/>
      <c r="CR218" s="32"/>
      <c r="CS218" s="32"/>
      <c r="CT218" s="32"/>
      <c r="CU218" s="32"/>
      <c r="CV218" s="32"/>
      <c r="CW218" s="32"/>
      <c r="CX218" s="32"/>
      <c r="CY218" s="32"/>
      <c r="CZ218" s="32"/>
      <c r="DA218" s="32"/>
      <c r="DB218" s="32"/>
      <c r="DC218" s="32"/>
      <c r="DD218" s="32"/>
      <c r="DE218" s="32"/>
      <c r="DF218" s="32"/>
      <c r="DG218" s="32"/>
      <c r="DH218" s="32"/>
      <c r="DI218" s="32"/>
      <c r="DJ218" s="32"/>
      <c r="DK218" s="32"/>
      <c r="DL218" s="32"/>
      <c r="DM218" s="32"/>
      <c r="DN218" s="32"/>
      <c r="DO218" s="32"/>
      <c r="DP218" s="32"/>
      <c r="DQ218" s="32"/>
      <c r="DR218" s="32"/>
      <c r="DS218" s="32"/>
      <c r="DT218" s="32"/>
      <c r="DU218" s="32"/>
      <c r="DV218" s="32"/>
      <c r="DW218" s="32"/>
      <c r="DX218" s="32"/>
      <c r="DY218" s="32"/>
      <c r="DZ218" s="32"/>
      <c r="EA218" s="32"/>
      <c r="EB218" s="32"/>
      <c r="EC218" s="32"/>
      <c r="ED218" s="32"/>
      <c r="EE218" s="32"/>
      <c r="EF218" s="32"/>
      <c r="EG218" s="32"/>
      <c r="EH218" s="32"/>
      <c r="EI218" s="32"/>
      <c r="EJ218" s="32"/>
      <c r="EK218" s="32"/>
      <c r="EL218" s="32"/>
      <c r="EM218" s="32"/>
      <c r="EN218" s="32"/>
      <c r="EO218" s="32"/>
      <c r="EP218" s="32"/>
      <c r="EQ218" s="32"/>
      <c r="ER218" s="32"/>
      <c r="ES218" s="32"/>
      <c r="ET218" s="32"/>
      <c r="EU218" s="32"/>
      <c r="EV218" s="32"/>
      <c r="EW218" s="32"/>
      <c r="EX218" s="32"/>
      <c r="EY218" s="32"/>
      <c r="EZ218" s="32"/>
      <c r="FA218" s="32"/>
      <c r="FB218" s="32"/>
      <c r="FC218" s="32"/>
      <c r="FD218" s="32"/>
      <c r="FE218" s="32"/>
      <c r="FF218" s="32"/>
      <c r="FG218" s="32"/>
      <c r="FH218" s="32"/>
      <c r="FI218" s="32"/>
      <c r="FJ218" s="32"/>
      <c r="FK218" s="32"/>
      <c r="FL218" s="32"/>
      <c r="FM218" s="32"/>
      <c r="FN218" s="32"/>
      <c r="FO218" s="32"/>
      <c r="FP218" s="32"/>
      <c r="FQ218" s="32"/>
      <c r="FR218" s="32"/>
      <c r="FS218" s="32"/>
      <c r="FT218" s="32"/>
      <c r="FU218" s="32"/>
      <c r="FV218" s="32"/>
      <c r="FW218" s="32"/>
      <c r="FX218" s="32"/>
      <c r="FY218" s="32"/>
      <c r="FZ218" s="32"/>
      <c r="GA218" s="32"/>
      <c r="GB218" s="32"/>
      <c r="GC218" s="32"/>
      <c r="GD218" s="32"/>
      <c r="GE218" s="32"/>
      <c r="GF218" s="32"/>
      <c r="GG218" s="32"/>
      <c r="GH218" s="32"/>
      <c r="GI218" s="32"/>
      <c r="GJ218" s="32"/>
      <c r="GK218" s="32"/>
      <c r="GL218" s="32"/>
      <c r="GM218" s="32"/>
      <c r="GN218" s="32"/>
      <c r="GO218" s="32"/>
      <c r="GP218" s="32"/>
      <c r="GQ218" s="32"/>
      <c r="GR218" s="32"/>
      <c r="GS218" s="32"/>
      <c r="GT218" s="32"/>
      <c r="GU218" s="32"/>
      <c r="GV218" s="32"/>
      <c r="GW218" s="32"/>
      <c r="GX218" s="32"/>
      <c r="GY218" s="32"/>
      <c r="GZ218" s="32"/>
      <c r="HA218" s="32"/>
      <c r="HB218" s="32"/>
      <c r="HC218" s="32"/>
      <c r="HD218" s="32"/>
      <c r="HE218" s="32"/>
      <c r="HF218" s="32"/>
      <c r="HG218" s="32"/>
      <c r="HH218" s="32"/>
      <c r="HI218" s="32"/>
      <c r="HJ218" s="32"/>
      <c r="HK218" s="32"/>
      <c r="HL218" s="32"/>
      <c r="HM218" s="32"/>
      <c r="HN218" s="32"/>
      <c r="HO218" s="32"/>
      <c r="HP218" s="32"/>
      <c r="HQ218" s="32"/>
      <c r="HR218" s="32"/>
      <c r="HS218" s="32"/>
      <c r="HT218" s="32"/>
      <c r="HU218" s="32"/>
      <c r="HV218" s="32"/>
      <c r="HW218" s="32"/>
      <c r="HX218" s="32"/>
      <c r="HY218" s="32"/>
      <c r="HZ218" s="32"/>
      <c r="IA218" s="32"/>
      <c r="IB218" s="32"/>
      <c r="IC218" s="32"/>
      <c r="ID218" s="32"/>
      <c r="IE218" s="32"/>
      <c r="IF218" s="32"/>
      <c r="IG218" s="32"/>
      <c r="IH218" s="32"/>
      <c r="II218" s="32"/>
      <c r="IJ218" s="32"/>
      <c r="IK218" s="32"/>
      <c r="IL218" s="32"/>
      <c r="IM218" s="32"/>
      <c r="IN218" s="32"/>
      <c r="IO218" s="32"/>
      <c r="IP218" s="32"/>
      <c r="IQ218" s="32"/>
      <c r="IR218" s="32"/>
      <c r="IS218" s="32"/>
      <c r="IT218" s="32"/>
      <c r="IU218" s="32"/>
      <c r="IV218" s="32"/>
      <c r="IW218" s="32"/>
      <c r="IX218" s="32"/>
      <c r="IY218" s="32"/>
      <c r="IZ218" s="32"/>
      <c r="JA218" s="32"/>
      <c r="JB218" s="32"/>
      <c r="JC218" s="32"/>
      <c r="JD218" s="32"/>
      <c r="JE218" s="32"/>
      <c r="JF218" s="32"/>
      <c r="JG218" s="32"/>
      <c r="JH218" s="32"/>
      <c r="JI218" s="32"/>
      <c r="JJ218" s="32"/>
      <c r="JK218" s="32"/>
      <c r="JL218" s="32"/>
      <c r="JM218" s="32"/>
      <c r="JN218" s="32"/>
      <c r="JO218" s="32"/>
      <c r="JP218" s="32"/>
      <c r="JQ218" s="32"/>
      <c r="JR218" s="32"/>
      <c r="JS218" s="32"/>
      <c r="JT218" s="32"/>
      <c r="JU218" s="32"/>
      <c r="JV218" s="32"/>
      <c r="JW218" s="32"/>
      <c r="JX218" s="32"/>
      <c r="JY218" s="32"/>
      <c r="JZ218" s="32"/>
      <c r="KA218" s="32"/>
      <c r="KB218" s="32"/>
      <c r="KC218" s="32"/>
      <c r="KD218" s="32"/>
      <c r="KE218" s="32"/>
      <c r="KF218" s="32"/>
      <c r="KG218" s="32"/>
      <c r="KH218" s="32"/>
      <c r="KI218" s="32"/>
      <c r="KJ218" s="32"/>
      <c r="KK218" s="32"/>
      <c r="KL218" s="32"/>
      <c r="KM218" s="32"/>
      <c r="KN218" s="32"/>
      <c r="KO218" s="32"/>
      <c r="KP218" s="32"/>
      <c r="KQ218" s="32"/>
      <c r="KR218" s="32"/>
      <c r="KS218" s="32"/>
      <c r="KT218" s="32"/>
      <c r="KU218" s="32"/>
      <c r="KV218" s="32"/>
      <c r="KW218" s="32"/>
      <c r="KX218" s="32"/>
      <c r="KY218" s="32"/>
      <c r="KZ218" s="32"/>
      <c r="LA218" s="32"/>
      <c r="LB218" s="32"/>
      <c r="LC218" s="32"/>
      <c r="LD218" s="32"/>
      <c r="LE218" s="32"/>
      <c r="LF218" s="32"/>
      <c r="LG218" s="32"/>
      <c r="LH218" s="32"/>
      <c r="LI218" s="32"/>
      <c r="LJ218" s="32"/>
      <c r="LK218" s="32"/>
      <c r="LL218" s="32"/>
      <c r="LM218" s="32"/>
      <c r="LN218" s="32"/>
      <c r="LO218" s="32"/>
      <c r="LP218" s="32"/>
      <c r="LQ218" s="32"/>
      <c r="LR218" s="32"/>
      <c r="LS218" s="32"/>
      <c r="LT218" s="32"/>
      <c r="LU218" s="32"/>
      <c r="LV218" s="32"/>
      <c r="LW218" s="32"/>
      <c r="LX218" s="32"/>
      <c r="LY218" s="32"/>
      <c r="LZ218" s="32"/>
      <c r="MA218" s="32"/>
      <c r="MB218" s="32"/>
      <c r="MC218" s="32"/>
      <c r="MD218" s="32"/>
      <c r="ME218" s="32"/>
      <c r="MF218" s="32"/>
      <c r="MG218" s="32"/>
      <c r="MH218" s="32"/>
      <c r="MI218" s="32"/>
      <c r="MJ218" s="32"/>
      <c r="MK218" s="32"/>
      <c r="ML218" s="32"/>
      <c r="MM218" s="32"/>
      <c r="MN218" s="32"/>
      <c r="MO218" s="32"/>
      <c r="MP218" s="32"/>
      <c r="MQ218" s="32"/>
      <c r="MR218" s="32"/>
      <c r="MS218" s="32"/>
      <c r="MT218" s="32"/>
      <c r="MU218" s="32"/>
      <c r="MV218" s="32"/>
      <c r="MW218" s="32"/>
      <c r="MX218" s="32"/>
      <c r="MY218" s="32"/>
      <c r="MZ218" s="32"/>
      <c r="NA218" s="32"/>
      <c r="NB218" s="32"/>
      <c r="NC218" s="32"/>
      <c r="ND218" s="32"/>
      <c r="NE218" s="32"/>
      <c r="NF218" s="32"/>
      <c r="NG218" s="32"/>
      <c r="NH218" s="32"/>
      <c r="NI218" s="32"/>
      <c r="NJ218" s="32"/>
      <c r="NK218" s="32"/>
      <c r="NL218" s="32"/>
      <c r="NM218" s="32"/>
      <c r="NN218" s="32"/>
      <c r="NO218" s="32"/>
      <c r="NP218" s="32"/>
      <c r="NQ218" s="32"/>
      <c r="NR218" s="32"/>
      <c r="NS218" s="32"/>
      <c r="NT218" s="32"/>
      <c r="NU218" s="32"/>
      <c r="NV218" s="32"/>
      <c r="NW218" s="32"/>
      <c r="NX218" s="32"/>
      <c r="NY218" s="32"/>
      <c r="NZ218" s="32"/>
      <c r="OA218" s="32"/>
      <c r="OB218" s="32"/>
      <c r="OC218" s="32"/>
      <c r="OD218" s="32"/>
      <c r="OE218" s="32"/>
      <c r="OF218" s="32"/>
      <c r="OG218" s="32"/>
      <c r="OH218" s="32"/>
      <c r="OI218" s="32"/>
      <c r="OJ218" s="32"/>
      <c r="OK218" s="32"/>
      <c r="OL218" s="32"/>
      <c r="OM218" s="32"/>
      <c r="ON218" s="32"/>
      <c r="OO218" s="32"/>
      <c r="OP218" s="32"/>
      <c r="OQ218" s="32"/>
      <c r="OR218" s="32"/>
      <c r="OS218" s="32"/>
      <c r="OT218" s="32"/>
      <c r="OU218" s="32"/>
      <c r="OV218" s="32"/>
      <c r="OW218" s="32"/>
      <c r="OX218" s="32"/>
      <c r="OY218" s="32"/>
      <c r="OZ218" s="32"/>
      <c r="PA218" s="32"/>
      <c r="PB218" s="32"/>
      <c r="PC218" s="32"/>
      <c r="PD218" s="32"/>
      <c r="PE218" s="32"/>
      <c r="PF218" s="32"/>
      <c r="PG218" s="32"/>
      <c r="PH218" s="32"/>
      <c r="PI218" s="32"/>
      <c r="PJ218" s="32"/>
      <c r="PK218" s="32"/>
      <c r="PL218" s="32"/>
      <c r="PM218" s="32"/>
      <c r="PN218" s="32"/>
      <c r="PO218" s="32"/>
      <c r="PP218" s="32"/>
      <c r="PQ218" s="32"/>
      <c r="PR218" s="32"/>
      <c r="PS218" s="32"/>
      <c r="PT218" s="32"/>
      <c r="PU218" s="32"/>
      <c r="PV218" s="32"/>
      <c r="PW218" s="32"/>
      <c r="PX218" s="32"/>
      <c r="PY218" s="32"/>
      <c r="PZ218" s="32"/>
      <c r="QA218" s="32"/>
      <c r="QB218" s="32"/>
      <c r="QC218" s="32"/>
      <c r="QD218" s="32"/>
      <c r="QE218" s="32"/>
      <c r="QF218" s="32"/>
      <c r="QG218" s="32"/>
      <c r="QH218" s="32"/>
      <c r="QI218" s="32"/>
      <c r="QJ218" s="32"/>
      <c r="QK218" s="32"/>
      <c r="QL218" s="32"/>
      <c r="QM218" s="32"/>
      <c r="QN218" s="32"/>
      <c r="QO218" s="32"/>
      <c r="QP218" s="32"/>
      <c r="QQ218" s="32"/>
      <c r="QR218" s="32"/>
      <c r="QS218" s="32"/>
      <c r="QT218" s="32"/>
      <c r="QU218" s="32"/>
      <c r="QV218" s="32"/>
      <c r="QW218" s="32"/>
      <c r="QX218" s="32"/>
      <c r="QY218" s="32"/>
      <c r="QZ218" s="32"/>
      <c r="RA218" s="32"/>
      <c r="RB218" s="32"/>
      <c r="RC218" s="32"/>
      <c r="RD218" s="32"/>
      <c r="RE218" s="32"/>
      <c r="RF218" s="32"/>
      <c r="RG218" s="32"/>
      <c r="RH218" s="32"/>
      <c r="RI218" s="32"/>
      <c r="RJ218" s="32"/>
      <c r="RK218" s="32"/>
      <c r="RL218" s="32"/>
      <c r="RM218" s="32"/>
      <c r="RN218" s="32"/>
      <c r="RO218" s="32"/>
      <c r="RP218" s="32"/>
      <c r="RQ218" s="32"/>
      <c r="RR218" s="32"/>
      <c r="RS218" s="32"/>
      <c r="RT218" s="32"/>
      <c r="RU218" s="32"/>
      <c r="RV218" s="32"/>
      <c r="RW218" s="32"/>
      <c r="RX218" s="32"/>
      <c r="RY218" s="32"/>
      <c r="RZ218" s="32"/>
      <c r="SA218" s="32"/>
      <c r="SB218" s="32"/>
      <c r="SC218" s="32"/>
      <c r="SD218" s="32"/>
      <c r="SE218" s="32"/>
      <c r="SF218" s="32"/>
      <c r="SG218" s="32"/>
      <c r="SH218" s="32"/>
      <c r="SI218" s="32"/>
      <c r="SJ218" s="32"/>
      <c r="SK218" s="32"/>
      <c r="SL218" s="32"/>
      <c r="SM218" s="32"/>
      <c r="SN218" s="32"/>
      <c r="SO218" s="32"/>
      <c r="SP218" s="32"/>
      <c r="SQ218" s="32"/>
      <c r="SR218" s="32"/>
      <c r="SS218" s="32"/>
      <c r="ST218" s="32"/>
      <c r="SU218" s="32"/>
      <c r="SV218" s="32"/>
      <c r="SW218" s="32"/>
      <c r="SX218" s="32"/>
      <c r="SY218" s="32"/>
      <c r="SZ218" s="32"/>
      <c r="TA218" s="32"/>
      <c r="TB218" s="32"/>
      <c r="TC218" s="32"/>
      <c r="TD218" s="32"/>
      <c r="TE218" s="32"/>
      <c r="TF218" s="32"/>
      <c r="TG218" s="32"/>
      <c r="TH218" s="32"/>
      <c r="TI218" s="32"/>
      <c r="TJ218" s="32"/>
      <c r="TK218" s="32"/>
      <c r="TL218" s="32"/>
      <c r="TM218" s="32"/>
      <c r="TN218" s="32"/>
      <c r="TO218" s="32"/>
      <c r="TP218" s="32"/>
      <c r="TQ218" s="32"/>
      <c r="TR218" s="32"/>
      <c r="TS218" s="32"/>
      <c r="TT218" s="32"/>
      <c r="TU218" s="32"/>
      <c r="TV218" s="32"/>
      <c r="TW218" s="32"/>
      <c r="TX218" s="32"/>
      <c r="TY218" s="32"/>
      <c r="TZ218" s="32"/>
      <c r="UA218" s="32"/>
      <c r="UB218" s="32"/>
      <c r="UC218" s="32"/>
      <c r="UD218" s="32"/>
      <c r="UE218" s="32"/>
      <c r="UF218" s="32"/>
      <c r="UG218" s="32"/>
      <c r="UH218" s="32"/>
      <c r="UI218" s="32"/>
      <c r="UJ218" s="32"/>
      <c r="UK218" s="32"/>
      <c r="UL218" s="32"/>
      <c r="UM218" s="32"/>
      <c r="UN218" s="32"/>
      <c r="UO218" s="32"/>
      <c r="UP218" s="32"/>
      <c r="UQ218" s="32"/>
      <c r="UR218" s="32"/>
      <c r="US218" s="32"/>
      <c r="UT218" s="32"/>
      <c r="UU218" s="32"/>
      <c r="UV218" s="32"/>
      <c r="UW218" s="32"/>
      <c r="UX218" s="32"/>
      <c r="UY218" s="32"/>
      <c r="UZ218" s="32"/>
      <c r="VA218" s="32"/>
      <c r="VB218" s="32"/>
      <c r="VC218" s="32"/>
      <c r="VD218" s="32"/>
      <c r="VE218" s="32"/>
      <c r="VF218" s="32"/>
      <c r="VG218" s="32"/>
      <c r="VH218" s="32"/>
      <c r="VI218" s="32"/>
      <c r="VJ218" s="32"/>
      <c r="VK218" s="32"/>
      <c r="VL218" s="32"/>
      <c r="VM218" s="32"/>
      <c r="VN218" s="32"/>
      <c r="VO218" s="32"/>
      <c r="VP218" s="32"/>
      <c r="VQ218" s="32"/>
      <c r="VR218" s="32"/>
      <c r="VS218" s="32"/>
      <c r="VT218" s="32"/>
      <c r="VU218" s="32"/>
      <c r="VV218" s="32"/>
      <c r="VW218" s="32"/>
      <c r="VX218" s="32"/>
      <c r="VY218" s="32"/>
      <c r="VZ218" s="32"/>
      <c r="WA218" s="32"/>
      <c r="WB218" s="32"/>
      <c r="WC218" s="32"/>
      <c r="WD218" s="32"/>
      <c r="WE218" s="32"/>
      <c r="WF218" s="32"/>
      <c r="WG218" s="32"/>
      <c r="WH218" s="32"/>
      <c r="WI218" s="32"/>
      <c r="WJ218" s="32"/>
      <c r="WK218" s="32"/>
      <c r="WL218" s="32"/>
      <c r="WM218" s="32"/>
      <c r="WN218" s="32"/>
      <c r="WO218" s="32"/>
      <c r="WP218" s="32"/>
      <c r="WQ218" s="32"/>
      <c r="WR218" s="32"/>
      <c r="WS218" s="32"/>
      <c r="WT218" s="32"/>
      <c r="WU218" s="32"/>
      <c r="WV218" s="32"/>
      <c r="WW218" s="32"/>
      <c r="WX218" s="32"/>
      <c r="WY218" s="32"/>
      <c r="WZ218" s="32"/>
      <c r="XA218" s="32"/>
      <c r="XB218" s="32"/>
      <c r="XC218" s="32"/>
      <c r="XD218" s="32"/>
      <c r="XE218" s="32"/>
      <c r="XF218" s="32"/>
      <c r="XG218" s="32"/>
      <c r="XH218" s="32"/>
      <c r="XI218" s="32"/>
      <c r="XJ218" s="32"/>
      <c r="XK218" s="32"/>
      <c r="XL218" s="32"/>
      <c r="XM218" s="32"/>
      <c r="XN218" s="32"/>
      <c r="XO218" s="32"/>
      <c r="XP218" s="32"/>
      <c r="XQ218" s="32"/>
      <c r="XR218" s="32"/>
      <c r="XS218" s="32"/>
      <c r="XT218" s="32"/>
      <c r="XU218" s="32"/>
      <c r="XV218" s="32"/>
      <c r="XW218" s="32"/>
      <c r="XX218" s="32"/>
      <c r="XY218" s="32"/>
      <c r="XZ218" s="32"/>
      <c r="YA218" s="32"/>
      <c r="YB218" s="32"/>
      <c r="YC218" s="32"/>
      <c r="YD218" s="32"/>
      <c r="YE218" s="32"/>
      <c r="YF218" s="32"/>
      <c r="YG218" s="32"/>
      <c r="YH218" s="32"/>
      <c r="YI218" s="32"/>
      <c r="YJ218" s="32"/>
      <c r="YK218" s="32"/>
      <c r="YL218" s="32"/>
      <c r="YM218" s="32"/>
      <c r="YN218" s="32"/>
      <c r="YO218" s="32"/>
      <c r="YP218" s="32"/>
      <c r="YQ218" s="32"/>
      <c r="YR218" s="32"/>
      <c r="YS218" s="32"/>
      <c r="YT218" s="32"/>
      <c r="YU218" s="32"/>
      <c r="YV218" s="32"/>
      <c r="YW218" s="32"/>
      <c r="YX218" s="32"/>
      <c r="YY218" s="32"/>
      <c r="YZ218" s="32"/>
      <c r="ZA218" s="32"/>
      <c r="ZB218" s="32"/>
      <c r="ZC218" s="32"/>
      <c r="ZD218" s="32"/>
      <c r="ZE218" s="32"/>
      <c r="ZF218" s="32"/>
      <c r="ZG218" s="32"/>
      <c r="ZH218" s="32"/>
      <c r="ZI218" s="32"/>
      <c r="ZJ218" s="32"/>
      <c r="ZK218" s="32"/>
      <c r="ZL218" s="32"/>
      <c r="ZM218" s="32"/>
      <c r="ZN218" s="32"/>
      <c r="ZO218" s="32"/>
      <c r="ZP218" s="32"/>
      <c r="ZQ218" s="32"/>
      <c r="ZR218" s="32"/>
      <c r="ZS218" s="32"/>
      <c r="ZT218" s="32"/>
      <c r="ZU218" s="32"/>
      <c r="ZV218" s="32"/>
      <c r="ZW218" s="32"/>
      <c r="ZX218" s="32"/>
      <c r="ZY218" s="32"/>
      <c r="ZZ218" s="32"/>
      <c r="AAA218" s="32"/>
    </row>
    <row r="219" spans="1:703" x14ac:dyDescent="0.25">
      <c r="A219" s="6" t="str">
        <f t="shared" ref="A219:A224" si="65">IF(B219="","",A218+1)</f>
        <v/>
      </c>
      <c r="B219" s="7"/>
      <c r="C219" s="7"/>
      <c r="D219" s="12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</row>
    <row r="220" spans="1:703" x14ac:dyDescent="0.25">
      <c r="A220" s="6" t="str">
        <f t="shared" si="65"/>
        <v/>
      </c>
      <c r="B220" s="7"/>
      <c r="C220" s="7"/>
      <c r="D220" s="12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</row>
    <row r="221" spans="1:703" x14ac:dyDescent="0.25">
      <c r="A221" s="6" t="str">
        <f t="shared" si="65"/>
        <v/>
      </c>
      <c r="B221" s="7"/>
      <c r="C221" s="7"/>
      <c r="D221" s="12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</row>
    <row r="222" spans="1:703" ht="15.75" x14ac:dyDescent="0.25">
      <c r="A222" s="6"/>
      <c r="B222" s="34" t="s">
        <v>606</v>
      </c>
      <c r="C222" s="35" t="s">
        <v>607</v>
      </c>
      <c r="D222" s="36"/>
      <c r="E222" s="7"/>
      <c r="F222" s="41" t="s">
        <v>608</v>
      </c>
      <c r="G222" s="42" t="s">
        <v>609</v>
      </c>
      <c r="H222" s="41"/>
      <c r="I222" s="7"/>
      <c r="J222" s="7"/>
      <c r="K222" s="7"/>
      <c r="L222" s="7"/>
      <c r="M222" s="7"/>
      <c r="N222" s="7"/>
      <c r="O222" s="7"/>
    </row>
    <row r="223" spans="1:703" ht="30" customHeight="1" x14ac:dyDescent="0.25">
      <c r="A223" s="6" t="str">
        <f t="shared" si="65"/>
        <v/>
      </c>
      <c r="B223" s="38"/>
      <c r="C223" s="60" t="s">
        <v>621</v>
      </c>
      <c r="D223" s="60"/>
      <c r="E223" s="7"/>
      <c r="F223" s="43" t="s">
        <v>610</v>
      </c>
      <c r="G223" s="61" t="s">
        <v>611</v>
      </c>
      <c r="H223" s="61"/>
      <c r="I223" s="7"/>
      <c r="J223" s="7"/>
      <c r="K223" s="7"/>
      <c r="L223" s="7"/>
      <c r="M223" s="7"/>
      <c r="N223" s="7"/>
      <c r="O223" s="7"/>
    </row>
    <row r="224" spans="1:703" ht="47.25" customHeight="1" x14ac:dyDescent="0.25">
      <c r="A224" s="6" t="str">
        <f t="shared" si="65"/>
        <v/>
      </c>
      <c r="B224" s="39"/>
      <c r="C224" s="60" t="s">
        <v>612</v>
      </c>
      <c r="D224" s="60"/>
      <c r="E224" s="7"/>
      <c r="F224" s="44"/>
      <c r="G224" s="60" t="s">
        <v>613</v>
      </c>
      <c r="H224" s="60"/>
      <c r="I224" s="7"/>
      <c r="J224" s="7"/>
      <c r="K224" s="7"/>
      <c r="L224" s="7"/>
      <c r="M224" s="7"/>
      <c r="N224" s="7"/>
      <c r="O224" s="7"/>
    </row>
  </sheetData>
  <sheetProtection algorithmName="SHA-512" hashValue="TpleG/kxbm9mKsAadnpxYiWdM1keH6i9f9ZqG2I6hvd0SbBO5oLmg2tNB+8Y85DHAiF6IBdwc8x1Edye4M0Rzw==" saltValue="0XVjnX+ZL75WXVv+s2z1Rw==" spinCount="100000" sheet="1" objects="1" scenarios="1"/>
  <autoFilter ref="A7:O7"/>
  <mergeCells count="11">
    <mergeCell ref="B217:E218"/>
    <mergeCell ref="G217:I218"/>
    <mergeCell ref="C223:D223"/>
    <mergeCell ref="G223:H223"/>
    <mergeCell ref="C224:D224"/>
    <mergeCell ref="G224:H224"/>
    <mergeCell ref="C1:G1"/>
    <mergeCell ref="C2:G2"/>
    <mergeCell ref="A212:C212"/>
    <mergeCell ref="B216:E216"/>
    <mergeCell ref="G216:I216"/>
  </mergeCells>
  <dataValidations count="3">
    <dataValidation type="list" allowBlank="1" showInputMessage="1" showErrorMessage="1" sqref="F5">
      <formula1>Meses</formula1>
    </dataValidation>
    <dataValidation type="list" allowBlank="1" showInputMessage="1" showErrorMessage="1" sqref="C4">
      <formula1>Regiones</formula1>
    </dataValidation>
    <dataValidation type="list" allowBlank="1" showInputMessage="1" showErrorMessage="1" sqref="D212 D219:D221 D215 D8:D207">
      <formula1>Sexos</formula1>
    </dataValidation>
  </dataValidations>
  <pageMargins left="0.7" right="0.7" top="0.75" bottom="0.75" header="0.3" footer="0.3"/>
  <pageSetup paperSize="5" scale="68" orientation="landscape" horizontalDpi="300" verticalDpi="300" r:id="rId1"/>
  <rowBreaks count="1" manualBreakCount="1">
    <brk id="21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2025-08-11T16:51:22Z</cp:lastPrinted>
  <dcterms:created xsi:type="dcterms:W3CDTF">2025-05-20T16:43:05Z</dcterms:created>
  <dcterms:modified xsi:type="dcterms:W3CDTF">2025-08-12T13:28:27Z</dcterms:modified>
</cp:coreProperties>
</file>