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uñoz\Desktop\PABLO\MATRIZ DE RECLUTAMIENTO\OAI 2023 - 2024\2025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definedNames>
    <definedName name="_xlnm._FilterDatabase" localSheetId="0" hidden="1">Hoja1!$A$7:$O$7</definedName>
    <definedName name="Meses">[1]Hoja2!$K$4:$K$15</definedName>
    <definedName name="Regiones">[1]Hoja2!$C$4:$C$12</definedName>
    <definedName name="Sexos">[1]Hoja2!$B$4:$B$5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0" i="1" l="1"/>
  <c r="J220" i="1"/>
  <c r="M32" i="1" l="1"/>
  <c r="O32" i="1"/>
  <c r="M217" i="1"/>
  <c r="K217" i="1"/>
  <c r="N217" i="1" l="1"/>
  <c r="O217" i="1" s="1"/>
  <c r="A232" i="1"/>
  <c r="A231" i="1"/>
  <c r="A229" i="1"/>
  <c r="A228" i="1"/>
  <c r="A227" i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214" i="1"/>
  <c r="O214" i="1" s="1"/>
  <c r="N215" i="1"/>
  <c r="O215" i="1" s="1"/>
  <c r="N216" i="1"/>
  <c r="O216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K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M199" i="1"/>
  <c r="K199" i="1"/>
  <c r="M198" i="1"/>
  <c r="K198" i="1"/>
  <c r="M197" i="1"/>
  <c r="K197" i="1"/>
  <c r="O196" i="1"/>
  <c r="M196" i="1"/>
  <c r="O195" i="1"/>
  <c r="M195" i="1"/>
  <c r="O194" i="1"/>
  <c r="M194" i="1"/>
  <c r="M193" i="1"/>
  <c r="K193" i="1"/>
  <c r="M192" i="1"/>
  <c r="K192" i="1"/>
  <c r="M191" i="1"/>
  <c r="K191" i="1"/>
  <c r="O190" i="1"/>
  <c r="M190" i="1"/>
  <c r="O189" i="1"/>
  <c r="M189" i="1"/>
  <c r="O188" i="1"/>
  <c r="M188" i="1"/>
  <c r="M187" i="1"/>
  <c r="K187" i="1"/>
  <c r="O186" i="1"/>
  <c r="M186" i="1"/>
  <c r="M170" i="1"/>
  <c r="K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N163" i="1"/>
  <c r="O163" i="1" s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N154" i="1"/>
  <c r="O154" i="1" s="1"/>
  <c r="O153" i="1"/>
  <c r="M153" i="1"/>
  <c r="O152" i="1"/>
  <c r="M152" i="1"/>
  <c r="O151" i="1"/>
  <c r="M151" i="1"/>
  <c r="O150" i="1"/>
  <c r="M150" i="1"/>
  <c r="N149" i="1"/>
  <c r="O149" i="1" s="1"/>
  <c r="N148" i="1"/>
  <c r="O148" i="1" s="1"/>
  <c r="M147" i="1"/>
  <c r="N147" i="1" s="1"/>
  <c r="O147" i="1" s="1"/>
  <c r="M146" i="1"/>
  <c r="K146" i="1"/>
  <c r="N145" i="1"/>
  <c r="O145" i="1" s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M129" i="1"/>
  <c r="K129" i="1"/>
  <c r="N128" i="1"/>
  <c r="O128" i="1" s="1"/>
  <c r="O127" i="1"/>
  <c r="M127" i="1"/>
  <c r="N126" i="1"/>
  <c r="O126" i="1" s="1"/>
  <c r="N125" i="1"/>
  <c r="O125" i="1" s="1"/>
  <c r="O124" i="1"/>
  <c r="M124" i="1"/>
  <c r="O123" i="1"/>
  <c r="M123" i="1"/>
  <c r="O122" i="1"/>
  <c r="M122" i="1"/>
  <c r="M121" i="1"/>
  <c r="O120" i="1"/>
  <c r="M119" i="1"/>
  <c r="N119" i="1" s="1"/>
  <c r="O119" i="1" s="1"/>
  <c r="K119" i="1"/>
  <c r="N118" i="1"/>
  <c r="O118" i="1" s="1"/>
  <c r="M117" i="1"/>
  <c r="K117" i="1"/>
  <c r="M116" i="1"/>
  <c r="K116" i="1"/>
  <c r="M115" i="1"/>
  <c r="K115" i="1"/>
  <c r="M114" i="1"/>
  <c r="K114" i="1"/>
  <c r="N113" i="1"/>
  <c r="O113" i="1" s="1"/>
  <c r="O112" i="1"/>
  <c r="M112" i="1"/>
  <c r="N111" i="1"/>
  <c r="O111" i="1" s="1"/>
  <c r="N110" i="1"/>
  <c r="O110" i="1" s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2" i="1"/>
  <c r="K102" i="1"/>
  <c r="N102" i="1" s="1"/>
  <c r="O102" i="1" s="1"/>
  <c r="N101" i="1"/>
  <c r="O101" i="1" s="1"/>
  <c r="M100" i="1"/>
  <c r="K100" i="1"/>
  <c r="N99" i="1"/>
  <c r="O99" i="1" s="1"/>
  <c r="O98" i="1"/>
  <c r="M98" i="1"/>
  <c r="O97" i="1"/>
  <c r="M97" i="1"/>
  <c r="O96" i="1"/>
  <c r="N95" i="1"/>
  <c r="O95" i="1" s="1"/>
  <c r="O94" i="1"/>
  <c r="M94" i="1"/>
  <c r="O93" i="1"/>
  <c r="M93" i="1"/>
  <c r="O92" i="1"/>
  <c r="M92" i="1"/>
  <c r="M91" i="1"/>
  <c r="K91" i="1"/>
  <c r="O90" i="1"/>
  <c r="M89" i="1"/>
  <c r="K89" i="1"/>
  <c r="N88" i="1"/>
  <c r="O88" i="1" s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M80" i="1"/>
  <c r="N80" i="1" s="1"/>
  <c r="O80" i="1" s="1"/>
  <c r="K80" i="1"/>
  <c r="O79" i="1"/>
  <c r="M79" i="1"/>
  <c r="O78" i="1"/>
  <c r="M78" i="1"/>
  <c r="M77" i="1"/>
  <c r="K77" i="1"/>
  <c r="N77" i="1" s="1"/>
  <c r="O77" i="1" s="1"/>
  <c r="O76" i="1"/>
  <c r="M76" i="1"/>
  <c r="O75" i="1"/>
  <c r="M75" i="1"/>
  <c r="N74" i="1"/>
  <c r="O74" i="1" s="1"/>
  <c r="O73" i="1"/>
  <c r="M73" i="1"/>
  <c r="O72" i="1"/>
  <c r="M72" i="1"/>
  <c r="O71" i="1"/>
  <c r="M70" i="1"/>
  <c r="K70" i="1"/>
  <c r="N68" i="1"/>
  <c r="O68" i="1" s="1"/>
  <c r="N67" i="1"/>
  <c r="O67" i="1" s="1"/>
  <c r="N66" i="1"/>
  <c r="O66" i="1" s="1"/>
  <c r="O65" i="1"/>
  <c r="M65" i="1"/>
  <c r="O64" i="1"/>
  <c r="M64" i="1"/>
  <c r="O63" i="1"/>
  <c r="M63" i="1"/>
  <c r="O62" i="1"/>
  <c r="M62" i="1"/>
  <c r="O61" i="1"/>
  <c r="O60" i="1"/>
  <c r="M60" i="1"/>
  <c r="O59" i="1"/>
  <c r="N58" i="1"/>
  <c r="O58" i="1" s="1"/>
  <c r="O57" i="1"/>
  <c r="O56" i="1"/>
  <c r="O55" i="1"/>
  <c r="M55" i="1"/>
  <c r="O54" i="1"/>
  <c r="M54" i="1"/>
  <c r="O53" i="1"/>
  <c r="M53" i="1"/>
  <c r="O52" i="1"/>
  <c r="M52" i="1"/>
  <c r="O51" i="1"/>
  <c r="O50" i="1"/>
  <c r="M50" i="1"/>
  <c r="N49" i="1"/>
  <c r="O49" i="1" s="1"/>
  <c r="O48" i="1"/>
  <c r="O47" i="1"/>
  <c r="N46" i="1"/>
  <c r="O46" i="1" s="1"/>
  <c r="O45" i="1"/>
  <c r="O44" i="1"/>
  <c r="M44" i="1"/>
  <c r="O43" i="1"/>
  <c r="M43" i="1"/>
  <c r="O42" i="1"/>
  <c r="M42" i="1"/>
  <c r="O41" i="1"/>
  <c r="M41" i="1"/>
  <c r="O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O31" i="1"/>
  <c r="M31" i="1"/>
  <c r="O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8" i="1"/>
  <c r="K18" i="1"/>
  <c r="M17" i="1"/>
  <c r="K17" i="1"/>
  <c r="M16" i="1"/>
  <c r="K16" i="1"/>
  <c r="O15" i="1"/>
  <c r="M15" i="1"/>
  <c r="O14" i="1"/>
  <c r="M14" i="1"/>
  <c r="O13" i="1"/>
  <c r="O12" i="1"/>
  <c r="M12" i="1"/>
  <c r="O11" i="1"/>
  <c r="M11" i="1"/>
  <c r="M10" i="1"/>
  <c r="K10" i="1"/>
  <c r="O9" i="1"/>
  <c r="O8" i="1"/>
  <c r="D4" i="1"/>
  <c r="N89" i="1" l="1"/>
  <c r="O89" i="1" s="1"/>
  <c r="N191" i="1"/>
  <c r="O191" i="1" s="1"/>
  <c r="N193" i="1"/>
  <c r="O193" i="1" s="1"/>
  <c r="N198" i="1"/>
  <c r="O198" i="1" s="1"/>
  <c r="N100" i="1"/>
  <c r="O100" i="1" s="1"/>
  <c r="N129" i="1"/>
  <c r="O129" i="1" s="1"/>
  <c r="N17" i="1"/>
  <c r="O17" i="1" s="1"/>
  <c r="N115" i="1"/>
  <c r="O115" i="1" s="1"/>
  <c r="N117" i="1"/>
  <c r="O117" i="1" s="1"/>
  <c r="N207" i="1"/>
  <c r="O207" i="1" s="1"/>
  <c r="N91" i="1"/>
  <c r="O91" i="1" s="1"/>
  <c r="N114" i="1"/>
  <c r="O114" i="1" s="1"/>
  <c r="N116" i="1"/>
  <c r="O116" i="1" s="1"/>
  <c r="N170" i="1"/>
  <c r="O170" i="1" s="1"/>
  <c r="N187" i="1"/>
  <c r="O187" i="1" s="1"/>
  <c r="N197" i="1"/>
  <c r="O197" i="1" s="1"/>
  <c r="N199" i="1"/>
  <c r="O199" i="1" s="1"/>
  <c r="N70" i="1"/>
  <c r="O70" i="1" s="1"/>
  <c r="N146" i="1"/>
  <c r="O146" i="1" s="1"/>
  <c r="N192" i="1"/>
  <c r="O192" i="1" s="1"/>
  <c r="N16" i="1"/>
  <c r="O16" i="1" s="1"/>
  <c r="N18" i="1"/>
  <c r="O18" i="1" s="1"/>
  <c r="N10" i="1"/>
  <c r="O10" i="1" s="1"/>
</calcChain>
</file>

<file path=xl/sharedStrings.xml><?xml version="1.0" encoding="utf-8"?>
<sst xmlns="http://schemas.openxmlformats.org/spreadsheetml/2006/main" count="1317" uniqueCount="641">
  <si>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</si>
  <si>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</si>
  <si>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</si>
  <si>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</si>
  <si>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</si>
  <si>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</si>
  <si>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</si>
  <si>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</si>
  <si>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</si>
  <si>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</si>
  <si>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</si>
  <si>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</si>
  <si>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</si>
  <si>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</si>
  <si>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</si>
  <si>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</si>
  <si>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Plantilla de Reporte de Nómina Interna</t>
  </si>
  <si>
    <t>Región:</t>
  </si>
  <si>
    <t>REGION 6</t>
  </si>
  <si>
    <t xml:space="preserve">REGIONAL </t>
  </si>
  <si>
    <t xml:space="preserve">SERVICIO REGIONAL SRS EL VALLE </t>
  </si>
  <si>
    <t>Periodo Año:</t>
  </si>
  <si>
    <t>Periodo Mes:</t>
  </si>
  <si>
    <t>ADA LUZ</t>
  </si>
  <si>
    <t>DE LOS SANTOS LEBRON</t>
  </si>
  <si>
    <t>F</t>
  </si>
  <si>
    <t>PROMOTORA</t>
  </si>
  <si>
    <t>CARRERA DE YUGAS</t>
  </si>
  <si>
    <t xml:space="preserve">TEMPORAL </t>
  </si>
  <si>
    <t>ADRIAN</t>
  </si>
  <si>
    <t>CALDERON MONTERO</t>
  </si>
  <si>
    <t>M</t>
  </si>
  <si>
    <t>SEGURIDAD</t>
  </si>
  <si>
    <t>OFICINA REGIONAL</t>
  </si>
  <si>
    <t>AGUEDA</t>
  </si>
  <si>
    <t>MEJIA SANCHEZ</t>
  </si>
  <si>
    <t>CONSERJE</t>
  </si>
  <si>
    <t>UNAP EL PRADO</t>
  </si>
  <si>
    <t xml:space="preserve">ALEJANDRO ALEXIS </t>
  </si>
  <si>
    <t>PEÑA LEBRON</t>
  </si>
  <si>
    <t>DIGITADOR  ZONA XI</t>
  </si>
  <si>
    <t>OFICINA LAS MATAS</t>
  </si>
  <si>
    <t>ALEXANDER</t>
  </si>
  <si>
    <t>VALDEZ ALCANTARA</t>
  </si>
  <si>
    <t>VIGILANTE</t>
  </si>
  <si>
    <t>CPN ROSA LA PIEDRA</t>
  </si>
  <si>
    <t>ABRAHAN ROSSO</t>
  </si>
  <si>
    <t>ROSSO DE LA CRUZ</t>
  </si>
  <si>
    <t xml:space="preserve">VILLARPANDO </t>
  </si>
  <si>
    <t>ALEXANDRO ANTONIO</t>
  </si>
  <si>
    <t>MORON PEREZ</t>
  </si>
  <si>
    <t>CPN CARRIZAL</t>
  </si>
  <si>
    <t xml:space="preserve">ALTAGRACIA </t>
  </si>
  <si>
    <t>JIMENEZ SANCHEZ</t>
  </si>
  <si>
    <t>AUXILIAR DE ENFERMERIA</t>
  </si>
  <si>
    <t>CPN LAS PALMAS</t>
  </si>
  <si>
    <t xml:space="preserve">ALTAGRACIA MARIA </t>
  </si>
  <si>
    <t>RAMIREZ</t>
  </si>
  <si>
    <t>DIGITADOR/A</t>
  </si>
  <si>
    <t>GERENCIA DE AREA I</t>
  </si>
  <si>
    <t xml:space="preserve">ALVARO NICOLAS </t>
  </si>
  <si>
    <t>VALDEZ PAULINO</t>
  </si>
  <si>
    <t xml:space="preserve">SISTEMA DE INFORMACION </t>
  </si>
  <si>
    <t>GERENCIA DE AREA III</t>
  </si>
  <si>
    <t>ANA IRDA</t>
  </si>
  <si>
    <t>RAMIREZ VALDEZ</t>
  </si>
  <si>
    <t>SUARE VIRGILIO</t>
  </si>
  <si>
    <t>ALCANTARA DIAZ</t>
  </si>
  <si>
    <t>SUPERVISORA DE AREA AZUA</t>
  </si>
  <si>
    <t xml:space="preserve">ANGELA  </t>
  </si>
  <si>
    <t>OLIVO MONTERO</t>
  </si>
  <si>
    <t>CPN VALLEJUELO</t>
  </si>
  <si>
    <t>ANIBAL</t>
  </si>
  <si>
    <t>PEREZ GARCIA</t>
  </si>
  <si>
    <t>VILLA ESPERANZA</t>
  </si>
  <si>
    <t>ANNY FRANCISCA</t>
  </si>
  <si>
    <t>CESPEDE MATOS</t>
  </si>
  <si>
    <t>ENFERMERA</t>
  </si>
  <si>
    <t>UNAP MONTE GRANDE</t>
  </si>
  <si>
    <t xml:space="preserve">AMANCIO </t>
  </si>
  <si>
    <t>RAMON GARCIA</t>
  </si>
  <si>
    <t>UNAP POTROSO</t>
  </si>
  <si>
    <t xml:space="preserve">ANTONIA ROSANNY </t>
  </si>
  <si>
    <t>AGRAMONTE PUJOLS</t>
  </si>
  <si>
    <t>UNAP ARROYO COLORADOO</t>
  </si>
  <si>
    <t xml:space="preserve">ANTONIO </t>
  </si>
  <si>
    <t xml:space="preserve">DE LOS SANTOS </t>
  </si>
  <si>
    <t>CPN VILLA CORAZON</t>
  </si>
  <si>
    <t>ANYI PAOLA</t>
  </si>
  <si>
    <t>QUEZADA AYBAR</t>
  </si>
  <si>
    <t>DIGITADORA ZONA XII</t>
  </si>
  <si>
    <t>OFICINA EL CERCADO</t>
  </si>
  <si>
    <t xml:space="preserve">ARIANNY </t>
  </si>
  <si>
    <t>SANTA</t>
  </si>
  <si>
    <t>GERENCIA AZUA</t>
  </si>
  <si>
    <t xml:space="preserve">ANGEL BOLIVAR </t>
  </si>
  <si>
    <t xml:space="preserve">RAMIREZ FELIZ </t>
  </si>
  <si>
    <t>CPN MAJAGUAL</t>
  </si>
  <si>
    <t xml:space="preserve">ARIEL </t>
  </si>
  <si>
    <t>MATEO BERIGUETE</t>
  </si>
  <si>
    <t xml:space="preserve">CENTRO CLINICO  DE DIAGNOSTICO </t>
  </si>
  <si>
    <t>ATENAIDA</t>
  </si>
  <si>
    <t>DE LA ROSA JIMENEZ</t>
  </si>
  <si>
    <t>CPN FLORIDA</t>
  </si>
  <si>
    <t xml:space="preserve">AYDA </t>
  </si>
  <si>
    <t>DE LEON VARGAS</t>
  </si>
  <si>
    <t>CPN ANSONIA</t>
  </si>
  <si>
    <t>BERKIS</t>
  </si>
  <si>
    <t>MESA VICENTE</t>
  </si>
  <si>
    <t>CPN CAPULIN</t>
  </si>
  <si>
    <t xml:space="preserve">BERKIS </t>
  </si>
  <si>
    <t>DE LA ROSA GARCIA</t>
  </si>
  <si>
    <t>CPN VILLA ESPERANZA</t>
  </si>
  <si>
    <t>BIENVENIDO</t>
  </si>
  <si>
    <t>ALCANTARA</t>
  </si>
  <si>
    <t>JARDINERO</t>
  </si>
  <si>
    <t>ADAMES MORETA</t>
  </si>
  <si>
    <t>CPN EL LLANO</t>
  </si>
  <si>
    <t xml:space="preserve">BOLIVAR </t>
  </si>
  <si>
    <t>MONTERO  MONTERO</t>
  </si>
  <si>
    <t>SERENO</t>
  </si>
  <si>
    <t>CPN JORGILLO</t>
  </si>
  <si>
    <t xml:space="preserve">BREIDY </t>
  </si>
  <si>
    <t>RAMIREZ OGANDO</t>
  </si>
  <si>
    <t>MANTENIMIENTO DE VEHiCULO</t>
  </si>
  <si>
    <t>CARLIXTO</t>
  </si>
  <si>
    <t>QUEVEDO BERIGUETE</t>
  </si>
  <si>
    <t>CPN LA RANCHA</t>
  </si>
  <si>
    <t xml:space="preserve">CARLOS </t>
  </si>
  <si>
    <t>PEREZ</t>
  </si>
  <si>
    <t>CPN EL ROSARIO AZUA</t>
  </si>
  <si>
    <t xml:space="preserve">CARLOS ALEXANDER </t>
  </si>
  <si>
    <t>TERRERO MONTERO</t>
  </si>
  <si>
    <t>UNAP BATISTA</t>
  </si>
  <si>
    <t>CARLOS MANUEL</t>
  </si>
  <si>
    <t>RAMIREZ DIAZ</t>
  </si>
  <si>
    <t>CPN TABARA ARRIBA</t>
  </si>
  <si>
    <t xml:space="preserve">CARLOS MANUEL </t>
  </si>
  <si>
    <t>PERALTA CANARIO</t>
  </si>
  <si>
    <t>ENC. SISTEMA DE INFORMACION</t>
  </si>
  <si>
    <t>GERENCIA DE AREA II</t>
  </si>
  <si>
    <t xml:space="preserve">CARMEN </t>
  </si>
  <si>
    <t>RAMIREZ ROMAN</t>
  </si>
  <si>
    <t>CPN VILLA CORAZON DE JESUS</t>
  </si>
  <si>
    <t>CARMITO</t>
  </si>
  <si>
    <t>RODRIGUEZ</t>
  </si>
  <si>
    <t>CPN LA NAVAJA</t>
  </si>
  <si>
    <t>Carolina</t>
  </si>
  <si>
    <t>DIAZ PEREZ</t>
  </si>
  <si>
    <t>CPN HIGUERITO</t>
  </si>
  <si>
    <t xml:space="preserve">CELEIDA </t>
  </si>
  <si>
    <t>FERRERA QUEZADA</t>
  </si>
  <si>
    <t>CELIA</t>
  </si>
  <si>
    <t>LEMOS MATEO</t>
  </si>
  <si>
    <t>MEDICO GENERAL</t>
  </si>
  <si>
    <t>CESAR ANTONIO</t>
  </si>
  <si>
    <t>BIDO CASTILLO</t>
  </si>
  <si>
    <t>MENSAJERO ZONA LAS MATAS</t>
  </si>
  <si>
    <t>SUPERVISORA DE AREA SAN JUAN LAS MATAS</t>
  </si>
  <si>
    <t>NILEYDI GABRIELA</t>
  </si>
  <si>
    <t>AGRAMONTE PIÑA</t>
  </si>
  <si>
    <t>DIGITADORA</t>
  </si>
  <si>
    <t>CPN LA FLORIDA</t>
  </si>
  <si>
    <t>CLAUDIO</t>
  </si>
  <si>
    <t>CASTILLO ANGOMAS</t>
  </si>
  <si>
    <t>CPN LA GUAMA</t>
  </si>
  <si>
    <t xml:space="preserve">CONIS </t>
  </si>
  <si>
    <t>VICENTE MONTERO</t>
  </si>
  <si>
    <t>UNAP RIO ARRIBA</t>
  </si>
  <si>
    <t xml:space="preserve">RAUL ANTONIO </t>
  </si>
  <si>
    <t>DE OLIO MENDEZ</t>
  </si>
  <si>
    <t>AMIAMA GOMEZ</t>
  </si>
  <si>
    <t xml:space="preserve">CRISTIAN </t>
  </si>
  <si>
    <t>COLON ALCANTARA</t>
  </si>
  <si>
    <t>MENSAJERO</t>
  </si>
  <si>
    <t>GERENCIA DE AREA</t>
  </si>
  <si>
    <t xml:space="preserve">CRISTINA EUFRACIA </t>
  </si>
  <si>
    <t>UNAP VILLA OCOA</t>
  </si>
  <si>
    <t xml:space="preserve">CRISTINO </t>
  </si>
  <si>
    <t>DE LEON PIÑA</t>
  </si>
  <si>
    <t>CPN HINGEÑITO</t>
  </si>
  <si>
    <t>DANIA JACQUELIN</t>
  </si>
  <si>
    <t>BATISTA MENDEZ DE PINEDA</t>
  </si>
  <si>
    <t>SECRETARIA</t>
  </si>
  <si>
    <t xml:space="preserve">CENTRO DIAGNOSTICO AZUA </t>
  </si>
  <si>
    <t xml:space="preserve">JANSEL </t>
  </si>
  <si>
    <t>MATOS</t>
  </si>
  <si>
    <t>ELECTRICISTA</t>
  </si>
  <si>
    <t>DEBORAH</t>
  </si>
  <si>
    <t>MENDEZ DE LA PAZ</t>
  </si>
  <si>
    <t>FRANCISCA MARIA</t>
  </si>
  <si>
    <t>PANIAGUA MATEO</t>
  </si>
  <si>
    <t>CPN MAGUELLAL</t>
  </si>
  <si>
    <t>DEYLER JAVIER</t>
  </si>
  <si>
    <t>FIGUEREO SENCION</t>
  </si>
  <si>
    <t>GERENCIA AREA I</t>
  </si>
  <si>
    <t xml:space="preserve">DOMINGO </t>
  </si>
  <si>
    <t xml:space="preserve">CALDERON ENCARNACION </t>
  </si>
  <si>
    <t>CPNA HATO NUEVO</t>
  </si>
  <si>
    <t>DOMINGO ANTONIO</t>
  </si>
  <si>
    <t>MATEO ROSARIO</t>
  </si>
  <si>
    <t xml:space="preserve">DULCE </t>
  </si>
  <si>
    <t xml:space="preserve">VARGAS </t>
  </si>
  <si>
    <t xml:space="preserve">EDILI ERNESTINA </t>
  </si>
  <si>
    <t>PUJOLS DE LOS SANTOS</t>
  </si>
  <si>
    <t>GERENCIA DE AREA AZUA</t>
  </si>
  <si>
    <t>EDDY RAFAEL</t>
  </si>
  <si>
    <t>BATISTA</t>
  </si>
  <si>
    <t>CENTRO DIAGNOSTICO AZUA</t>
  </si>
  <si>
    <t>ELADIO RAUL</t>
  </si>
  <si>
    <t>SANCHEZ DE LOS SANTOS</t>
  </si>
  <si>
    <t>CPN PRADO COLONIA</t>
  </si>
  <si>
    <t xml:space="preserve">ELEONOR MARIAN </t>
  </si>
  <si>
    <t>ARTINEZ MENDEZ</t>
  </si>
  <si>
    <t>SIMON</t>
  </si>
  <si>
    <t xml:space="preserve">SENCION MATEO </t>
  </si>
  <si>
    <t xml:space="preserve">CPN VILLA FLORES </t>
  </si>
  <si>
    <t>ELIANNY LISBETH</t>
  </si>
  <si>
    <t>HERRERA VILLEGAS</t>
  </si>
  <si>
    <t>ELIDIO</t>
  </si>
  <si>
    <t>MATEO</t>
  </si>
  <si>
    <t xml:space="preserve">SERENO </t>
  </si>
  <si>
    <t>CPN SABANA MULA</t>
  </si>
  <si>
    <t>ELIZABETH</t>
  </si>
  <si>
    <t>GUZMAN MONTERO</t>
  </si>
  <si>
    <t>CPN EL JOVITO</t>
  </si>
  <si>
    <t xml:space="preserve">ELIZABETH </t>
  </si>
  <si>
    <t>DIAZ DELGADO</t>
  </si>
  <si>
    <t>CPN LOS MONTACITOS</t>
  </si>
  <si>
    <t>ELSA  JOSEFINA</t>
  </si>
  <si>
    <t>MORA JIMENEZ</t>
  </si>
  <si>
    <t>CPN JUAN HERRERA</t>
  </si>
  <si>
    <t xml:space="preserve">ELVA </t>
  </si>
  <si>
    <t>SANTOS DELGADO</t>
  </si>
  <si>
    <t>CPN  LA CAÑITA</t>
  </si>
  <si>
    <t>EMILIO</t>
  </si>
  <si>
    <t>GALVA CONTRERAS</t>
  </si>
  <si>
    <t xml:space="preserve">ESPERANZA </t>
  </si>
  <si>
    <t>ENCARNACION PEREZ</t>
  </si>
  <si>
    <t>CPN CORBANO SUR II</t>
  </si>
  <si>
    <t xml:space="preserve">ESTEFANIA </t>
  </si>
  <si>
    <t>NOVA PEREZ</t>
  </si>
  <si>
    <t>CPN PUEBLO VIEJO</t>
  </si>
  <si>
    <t>EUCLIDES</t>
  </si>
  <si>
    <t>LORENZO MORETA</t>
  </si>
  <si>
    <t>CPN LOS JOBOS</t>
  </si>
  <si>
    <t xml:space="preserve">EVELIN </t>
  </si>
  <si>
    <t>SANCHEZ ESTEPAN</t>
  </si>
  <si>
    <t>EVELIN AURELIA</t>
  </si>
  <si>
    <t>DE LOS SANTOS</t>
  </si>
  <si>
    <t>MASAJISTA</t>
  </si>
  <si>
    <t>CENTRO CLINICO DE  DIAGNOSTICO</t>
  </si>
  <si>
    <t xml:space="preserve">FAUSTINA </t>
  </si>
  <si>
    <t>FELIZ SUERO</t>
  </si>
  <si>
    <t xml:space="preserve">FAUSTO </t>
  </si>
  <si>
    <t>GONZALEZ CONTRERAS</t>
  </si>
  <si>
    <t>CPN MIRADOR NORTE</t>
  </si>
  <si>
    <t xml:space="preserve">FELICITO </t>
  </si>
  <si>
    <t>PEREZ BENITEZ</t>
  </si>
  <si>
    <t>CPN LOS JOVILLOS</t>
  </si>
  <si>
    <t>FELIX</t>
  </si>
  <si>
    <t>RAMIREZ RAMIREZ</t>
  </si>
  <si>
    <t xml:space="preserve">FELIX </t>
  </si>
  <si>
    <t>MORETA FLORENTINO</t>
  </si>
  <si>
    <t>CPN POTROSO</t>
  </si>
  <si>
    <t xml:space="preserve">FELIX MANUEL </t>
  </si>
  <si>
    <t>PEREZ RAMIREZ</t>
  </si>
  <si>
    <t>CPN PALMAR DE OCOA</t>
  </si>
  <si>
    <t xml:space="preserve">FRANCISCO </t>
  </si>
  <si>
    <t>RAMIREZ BAUTISTA</t>
  </si>
  <si>
    <t xml:space="preserve">JARDINERO </t>
  </si>
  <si>
    <t>GREGORI STALIN</t>
  </si>
  <si>
    <t>VALDEZ  DE OLEO</t>
  </si>
  <si>
    <t>GUILLERMO</t>
  </si>
  <si>
    <t>CABRERA RODRIGUEZ</t>
  </si>
  <si>
    <t xml:space="preserve">GURBERT ALEXIS </t>
  </si>
  <si>
    <t>DE LEON MEDINA</t>
  </si>
  <si>
    <t>CHOFER</t>
  </si>
  <si>
    <t>GERENCIA AREA II</t>
  </si>
  <si>
    <t>GUSTAVO ROBERT</t>
  </si>
  <si>
    <t>PIÑA CORDERO</t>
  </si>
  <si>
    <t>ENCARGADO DE SEGURIDAD</t>
  </si>
  <si>
    <t>INOCENCIO</t>
  </si>
  <si>
    <t>MONTERO SANCHEZ</t>
  </si>
  <si>
    <t>CPN CORBANO NORTE</t>
  </si>
  <si>
    <t>ISIDRO</t>
  </si>
  <si>
    <t>SANCHEZ ZARZUELA</t>
  </si>
  <si>
    <t>ISIDRO ENRIQUE</t>
  </si>
  <si>
    <t>FIGUEREO</t>
  </si>
  <si>
    <t>IVELIS</t>
  </si>
  <si>
    <t>FIGUEREO RAMIREZ</t>
  </si>
  <si>
    <t>JEISON ISAC</t>
  </si>
  <si>
    <t>AYBAR DE LA ROSA</t>
  </si>
  <si>
    <t xml:space="preserve">DIGITADOR </t>
  </si>
  <si>
    <t>02/092021</t>
  </si>
  <si>
    <t xml:space="preserve">JEOVANNY </t>
  </si>
  <si>
    <t>MARTINEZ GALVAN</t>
  </si>
  <si>
    <t>CPN LOS BANCOS</t>
  </si>
  <si>
    <t>JHOCELIN ARELIS</t>
  </si>
  <si>
    <t>SUERO</t>
  </si>
  <si>
    <t>CPN LAS  LAGUNAS</t>
  </si>
  <si>
    <t>JOB ISAEL</t>
  </si>
  <si>
    <t>TERRERRO GARCIA</t>
  </si>
  <si>
    <t>TECNICO DE COMPRAS</t>
  </si>
  <si>
    <t xml:space="preserve">JORGE LUIS </t>
  </si>
  <si>
    <t>FIGUEREO DIAZ</t>
  </si>
  <si>
    <t>CPN LAS DELICIAS</t>
  </si>
  <si>
    <t>JOSE</t>
  </si>
  <si>
    <t>LAZALA ORTEGA</t>
  </si>
  <si>
    <t>CPN VILLA LIBERACION</t>
  </si>
  <si>
    <t>JOSE ANTONIO</t>
  </si>
  <si>
    <t>DE LA ROSA POLANCO</t>
  </si>
  <si>
    <t>GERENCIA AREA III</t>
  </si>
  <si>
    <t>JOSE ARODY</t>
  </si>
  <si>
    <t>ACOSTA VALDEZ</t>
  </si>
  <si>
    <t>JOSE JOAQUIN</t>
  </si>
  <si>
    <t>GUERRERO ROSSO</t>
  </si>
  <si>
    <t xml:space="preserve">VIGILANTE </t>
  </si>
  <si>
    <t xml:space="preserve"> CPN LAS LOMAS</t>
  </si>
  <si>
    <t>JOSEIDA</t>
  </si>
  <si>
    <t>GALVA MATEO</t>
  </si>
  <si>
    <t xml:space="preserve">JUAN </t>
  </si>
  <si>
    <t>GARCIA ADAMES</t>
  </si>
  <si>
    <t>VENTURA</t>
  </si>
  <si>
    <t>COPN ANZONIA</t>
  </si>
  <si>
    <t>JUAN PABLO</t>
  </si>
  <si>
    <t>DE LA ROSA DECENA</t>
  </si>
  <si>
    <t>UNAP LOS GRINGOS</t>
  </si>
  <si>
    <t>JUANA</t>
  </si>
  <si>
    <t>CONTRERAS ROSARIO</t>
  </si>
  <si>
    <t xml:space="preserve">JUDITH VIOLA ALBERTA </t>
  </si>
  <si>
    <t>ISAAC BENJAMIN</t>
  </si>
  <si>
    <t>MEDICO ASISTENTE</t>
  </si>
  <si>
    <t>UNAP VILLA OCOA-AZUA</t>
  </si>
  <si>
    <t xml:space="preserve">JULIO </t>
  </si>
  <si>
    <t xml:space="preserve">LORENZO PEREZ </t>
  </si>
  <si>
    <t>CPN EL HOYO</t>
  </si>
  <si>
    <t>JULIO ANIBAL</t>
  </si>
  <si>
    <t>POCHE MONTILLA</t>
  </si>
  <si>
    <t>CPN LOS CARTONES</t>
  </si>
  <si>
    <t>JULIO CESAR</t>
  </si>
  <si>
    <t>ENCARNACION GARCIA</t>
  </si>
  <si>
    <t>ENCARGADO DE REDES SOCIALES</t>
  </si>
  <si>
    <t>KAREN NABIT</t>
  </si>
  <si>
    <t>LORENZO PEREZ</t>
  </si>
  <si>
    <t>ANALISTA DE REVISION DE CUENTA</t>
  </si>
  <si>
    <t xml:space="preserve">KARLA GABRIELA </t>
  </si>
  <si>
    <t>MENDEZ PEREZ</t>
  </si>
  <si>
    <t>LEIDI</t>
  </si>
  <si>
    <t>LEBRON AQUINO</t>
  </si>
  <si>
    <t>CHOFER DE MOTO AMBULANCIA</t>
  </si>
  <si>
    <t>CHOFFER MOTO AMBULANCIA</t>
  </si>
  <si>
    <t>LIZ EDWANNY</t>
  </si>
  <si>
    <t>MARTINEZ MENDEZ</t>
  </si>
  <si>
    <t>DIGITADOR</t>
  </si>
  <si>
    <t>LORENZO</t>
  </si>
  <si>
    <t>LUCIANO</t>
  </si>
  <si>
    <t xml:space="preserve">UNAP SANTA ANA </t>
  </si>
  <si>
    <t>KENIA ISABEL</t>
  </si>
  <si>
    <t>DICENT VALDEZ</t>
  </si>
  <si>
    <t>CPN RINCONCITO</t>
  </si>
  <si>
    <t xml:space="preserve">DIAMELY </t>
  </si>
  <si>
    <t xml:space="preserve">CABRERA </t>
  </si>
  <si>
    <t xml:space="preserve">CPN MACASIAS </t>
  </si>
  <si>
    <t>JULIO</t>
  </si>
  <si>
    <t>FLORENCIO</t>
  </si>
  <si>
    <t xml:space="preserve">CPN LAS CHARCAS </t>
  </si>
  <si>
    <t>LUIS</t>
  </si>
  <si>
    <t xml:space="preserve">IBERT ENCARNACION </t>
  </si>
  <si>
    <t>CPN LOS TRANSFORMADORES</t>
  </si>
  <si>
    <t>LUIS EMILIO</t>
  </si>
  <si>
    <t>RODRIGUEZ DOTEL</t>
  </si>
  <si>
    <t>CORBANO SUR II</t>
  </si>
  <si>
    <t xml:space="preserve">LUIS MANUEL </t>
  </si>
  <si>
    <t>AQUINO OGANDO</t>
  </si>
  <si>
    <t>CPN LA COLONIA</t>
  </si>
  <si>
    <t>LULUPE</t>
  </si>
  <si>
    <t>GARCIA MERAN</t>
  </si>
  <si>
    <t>MACIEL</t>
  </si>
  <si>
    <t>MANUEL ANTONIO</t>
  </si>
  <si>
    <t>FIGUEREO PEREZ</t>
  </si>
  <si>
    <t>CPN PINZON</t>
  </si>
  <si>
    <t xml:space="preserve">MANUEL ANTONIO </t>
  </si>
  <si>
    <t xml:space="preserve">GARCIA </t>
  </si>
  <si>
    <t>PROMOTOR/A</t>
  </si>
  <si>
    <t>UNAP CORBANO  SUR III</t>
  </si>
  <si>
    <t>MENDEZ</t>
  </si>
  <si>
    <t>CPN LAS YAYAS II</t>
  </si>
  <si>
    <t>MANUEL CRISTOBAL</t>
  </si>
  <si>
    <t>CASTRO</t>
  </si>
  <si>
    <t>SUPERVISOR MALARIA</t>
  </si>
  <si>
    <t>MANUEL ERNESTO</t>
  </si>
  <si>
    <t>SANCHEZ GUERRERO</t>
  </si>
  <si>
    <t>ALMACEN REGIONAL</t>
  </si>
  <si>
    <t xml:space="preserve">MANUEL VICTOR </t>
  </si>
  <si>
    <t>UNAP PROYECTO 4</t>
  </si>
  <si>
    <t>MANUELITO</t>
  </si>
  <si>
    <t>CABRERA ADAMES</t>
  </si>
  <si>
    <t>CPN MACASIA</t>
  </si>
  <si>
    <t xml:space="preserve">MARCIA </t>
  </si>
  <si>
    <t>GARCIA LORENZO</t>
  </si>
  <si>
    <t>CPN EL NARANJO</t>
  </si>
  <si>
    <t>MARCIANO</t>
  </si>
  <si>
    <t>SANCHEZ</t>
  </si>
  <si>
    <t xml:space="preserve">MARGARITA </t>
  </si>
  <si>
    <t>DELGADO CARABALLO</t>
  </si>
  <si>
    <t>CPN LOS RIOS</t>
  </si>
  <si>
    <t>OGANDO TAVERAS</t>
  </si>
  <si>
    <t>CPN CORBANO SUR</t>
  </si>
  <si>
    <t xml:space="preserve">MARIELIS </t>
  </si>
  <si>
    <t>PINEDA RAMIREZ</t>
  </si>
  <si>
    <t xml:space="preserve">MARI </t>
  </si>
  <si>
    <t>VALDEZ VALDEZ</t>
  </si>
  <si>
    <t>CPN MATAYAYA</t>
  </si>
  <si>
    <t xml:space="preserve">MARIA </t>
  </si>
  <si>
    <t>MENDEZ MORILLO</t>
  </si>
  <si>
    <t>CPN BATISTA</t>
  </si>
  <si>
    <t>BELTRE VARGAS</t>
  </si>
  <si>
    <t>CPN FINCA 6</t>
  </si>
  <si>
    <t>MARIA  MERCEDES</t>
  </si>
  <si>
    <t>MENDEZ VASQUEZ</t>
  </si>
  <si>
    <t>MARIA ALTAGRACIA</t>
  </si>
  <si>
    <t>VALENZUELA CUSTODIO</t>
  </si>
  <si>
    <t>UNAP GUAYABAL</t>
  </si>
  <si>
    <t>MARIA DEL CARMEN</t>
  </si>
  <si>
    <t>DE LEON</t>
  </si>
  <si>
    <t>CPN NAVAJA</t>
  </si>
  <si>
    <t>MARIA ESTHEL</t>
  </si>
  <si>
    <t>VALDEZ DE LOS SANTOS</t>
  </si>
  <si>
    <t>OFICINA REGIONAL ELIAS PIÑA</t>
  </si>
  <si>
    <t xml:space="preserve">MARIA LUCIA </t>
  </si>
  <si>
    <t>RAMON ECHAVARRIA</t>
  </si>
  <si>
    <t>MARIA XIOMARA</t>
  </si>
  <si>
    <t>GARCIA SEGURA</t>
  </si>
  <si>
    <t xml:space="preserve">CPN SANTA ANA </t>
  </si>
  <si>
    <t>MARIA YELITZA</t>
  </si>
  <si>
    <t>MATOS BATISTA</t>
  </si>
  <si>
    <t>LOS PARCELEROS</t>
  </si>
  <si>
    <t>MARIANA</t>
  </si>
  <si>
    <t xml:space="preserve">MARIANELA </t>
  </si>
  <si>
    <t>MORETA DE LOS SANTOS</t>
  </si>
  <si>
    <t>SUPERVISORA DE AREA SAN JUAN</t>
  </si>
  <si>
    <t>MARICELA</t>
  </si>
  <si>
    <t>ADAMES GUERRERO</t>
  </si>
  <si>
    <t>POMOTORA</t>
  </si>
  <si>
    <t xml:space="preserve">MARINO </t>
  </si>
  <si>
    <t>BAUTISTA PANIAGUA</t>
  </si>
  <si>
    <t>MONTERO</t>
  </si>
  <si>
    <t xml:space="preserve">MARITZA </t>
  </si>
  <si>
    <t>SUERO GARCIA</t>
  </si>
  <si>
    <t>CPN EL INGEÑITO</t>
  </si>
  <si>
    <t>MODESTO ALEJANDRO</t>
  </si>
  <si>
    <t>COMAS ESPINOSA</t>
  </si>
  <si>
    <t>ALMACEN</t>
  </si>
  <si>
    <t xml:space="preserve">MARTIN </t>
  </si>
  <si>
    <t>PANIAGUA POLANCO</t>
  </si>
  <si>
    <t>CPN GUANITO ELIAS PIÑA</t>
  </si>
  <si>
    <t>MAXIMO</t>
  </si>
  <si>
    <t>OGANDO</t>
  </si>
  <si>
    <t>UNAP QUIJADA QUIETA</t>
  </si>
  <si>
    <t xml:space="preserve">MERCEDITA </t>
  </si>
  <si>
    <t>CESPEDES</t>
  </si>
  <si>
    <t>UNAP GANADERO</t>
  </si>
  <si>
    <t>MICHAEL RAUL</t>
  </si>
  <si>
    <t>JIMENEZ AGRAMONTE</t>
  </si>
  <si>
    <t>MICHEL PAOLA</t>
  </si>
  <si>
    <t xml:space="preserve">CPN LAS ZANJAS </t>
  </si>
  <si>
    <t>MIGUEL ANGEL</t>
  </si>
  <si>
    <t>UNAP SABANA LARGA</t>
  </si>
  <si>
    <t>YOSEIDY ALBERTINA</t>
  </si>
  <si>
    <t>RAMIREZ BELTRE</t>
  </si>
  <si>
    <t>CPN LOS PARCELEROS</t>
  </si>
  <si>
    <t xml:space="preserve">MIGUELINA </t>
  </si>
  <si>
    <t>ENCARNACION VALDEZ</t>
  </si>
  <si>
    <t>MODESTO ANTONIO</t>
  </si>
  <si>
    <t>NICOLAS</t>
  </si>
  <si>
    <t>RODRIGUEZ CUEVAS</t>
  </si>
  <si>
    <t>CPN GUANITO</t>
  </si>
  <si>
    <t xml:space="preserve">NICOLAS </t>
  </si>
  <si>
    <t>GARCIA SANCHEZ</t>
  </si>
  <si>
    <t>CPN LOS COPEYES</t>
  </si>
  <si>
    <t>FELIZ</t>
  </si>
  <si>
    <t xml:space="preserve">NIDIA KATHERINE </t>
  </si>
  <si>
    <t>MARTINEZ COMAS</t>
  </si>
  <si>
    <t>NORMA LUISA</t>
  </si>
  <si>
    <t>ZAYAS</t>
  </si>
  <si>
    <t>CPN LAS BARIAS</t>
  </si>
  <si>
    <t xml:space="preserve">ODANNYS MIRELYS </t>
  </si>
  <si>
    <t>PEREZ MENDEZ</t>
  </si>
  <si>
    <t xml:space="preserve">LA CUCHILLA </t>
  </si>
  <si>
    <t xml:space="preserve">OLIVER </t>
  </si>
  <si>
    <t>CABRERA RAMIREZ</t>
  </si>
  <si>
    <t>OVIDIO</t>
  </si>
  <si>
    <t>CONTRERA PEREZ</t>
  </si>
  <si>
    <t>CPN PEDRO SANTANA</t>
  </si>
  <si>
    <t xml:space="preserve">PASCUAL </t>
  </si>
  <si>
    <t>CPN-CACHEO</t>
  </si>
  <si>
    <t>PATRIA MERCEDES</t>
  </si>
  <si>
    <t xml:space="preserve">CALDERON </t>
  </si>
  <si>
    <t xml:space="preserve">PEDRO </t>
  </si>
  <si>
    <t xml:space="preserve">LEONARDO AMADOR </t>
  </si>
  <si>
    <t xml:space="preserve">AUX. DE ENFERMERIA </t>
  </si>
  <si>
    <t>UNAP EL HIGUERO-AZUA</t>
  </si>
  <si>
    <t>PEDRO ANTONIO</t>
  </si>
  <si>
    <t>JIMENEZ FERNANDEZ</t>
  </si>
  <si>
    <t>CPN VILLA OCOA</t>
  </si>
  <si>
    <t>PEDRO PABLO</t>
  </si>
  <si>
    <t>SANTANA</t>
  </si>
  <si>
    <t>RAFAEL</t>
  </si>
  <si>
    <t>RODRIGUEZ DE LOS SANTOS</t>
  </si>
  <si>
    <t xml:space="preserve">RAFAEL DANILO </t>
  </si>
  <si>
    <t>CPN HATILLO</t>
  </si>
  <si>
    <t>RAMONA</t>
  </si>
  <si>
    <t>BENITEZ BAEZ DE HERNANDEZ</t>
  </si>
  <si>
    <t>GERENCIA DE AREA ELIAS PIÑA</t>
  </si>
  <si>
    <t xml:space="preserve">RENE </t>
  </si>
  <si>
    <t>DELGADO DELGADO</t>
  </si>
  <si>
    <t xml:space="preserve">RICARDO </t>
  </si>
  <si>
    <t>ALCANTARA ALCANTARA</t>
  </si>
  <si>
    <t>ROBERTO</t>
  </si>
  <si>
    <t>UBRI BERIGUETE</t>
  </si>
  <si>
    <t xml:space="preserve">ROBERTO </t>
  </si>
  <si>
    <t>ROA JIMENEZ</t>
  </si>
  <si>
    <t>CPN LA ESTANCIA</t>
  </si>
  <si>
    <t xml:space="preserve">ROMILIO </t>
  </si>
  <si>
    <t>LEBRON ENCARNACION</t>
  </si>
  <si>
    <t>UNAP HATO NUEVO</t>
  </si>
  <si>
    <t xml:space="preserve">ROSA ERMINIA </t>
  </si>
  <si>
    <t>CPN LOS NEGROS</t>
  </si>
  <si>
    <t xml:space="preserve">ROSEILY </t>
  </si>
  <si>
    <t>DE LA ROSA GONZALES</t>
  </si>
  <si>
    <t>AUXILIAR DE COMPRAS</t>
  </si>
  <si>
    <t>17/05/2021</t>
  </si>
  <si>
    <t xml:space="preserve">ROSENDO </t>
  </si>
  <si>
    <t>BELTRE</t>
  </si>
  <si>
    <t>Cpn Barrera</t>
  </si>
  <si>
    <t>ROSILY MARIA</t>
  </si>
  <si>
    <t>RUTH ESTHER</t>
  </si>
  <si>
    <t>VILLA CARMEN</t>
  </si>
  <si>
    <t xml:space="preserve">SABIESKY  GRISSEL </t>
  </si>
  <si>
    <t>ROSARIO FIGUEREO</t>
  </si>
  <si>
    <t>SUPERVISORA DE AREA ELIAS PIÑA</t>
  </si>
  <si>
    <t xml:space="preserve">SALVADOR </t>
  </si>
  <si>
    <t>Garcia</t>
  </si>
  <si>
    <t>Chofer de Moto Ambulancia</t>
  </si>
  <si>
    <t>Potroso</t>
  </si>
  <si>
    <t xml:space="preserve">SAMUEL </t>
  </si>
  <si>
    <t>DE LA ROSA VALDEZ</t>
  </si>
  <si>
    <t>GERENCIA DE AREA III ELIAS PIÑA</t>
  </si>
  <si>
    <t>ROSSO ROSSO</t>
  </si>
  <si>
    <t>CPN VILLAPANDO</t>
  </si>
  <si>
    <t>SANTIAGO</t>
  </si>
  <si>
    <t>ROSARIO ROSSO</t>
  </si>
  <si>
    <t xml:space="preserve">SANTO </t>
  </si>
  <si>
    <t>FELIZ MENDEZ</t>
  </si>
  <si>
    <t>CPN EL ROSARIO</t>
  </si>
  <si>
    <t>SANTO PABLO</t>
  </si>
  <si>
    <t>MEJIA</t>
  </si>
  <si>
    <t xml:space="preserve">SERGIDO </t>
  </si>
  <si>
    <t xml:space="preserve">PANIAGUA DE LOS SANTOS </t>
  </si>
  <si>
    <t xml:space="preserve">SUPERVISOR/A DE PROMOTORES </t>
  </si>
  <si>
    <t>UNAP DE MACASIAS- ELIAS PIÑA</t>
  </si>
  <si>
    <t xml:space="preserve">VICTORIA SCARLIN </t>
  </si>
  <si>
    <t>DE LOS SANTOS DE LA ROSA</t>
  </si>
  <si>
    <t>ALMACEN DE MEDICAMENTOS</t>
  </si>
  <si>
    <t xml:space="preserve">YENICELYS </t>
  </si>
  <si>
    <t>VALDEZ LEBRON</t>
  </si>
  <si>
    <t xml:space="preserve">YAFREISY ANGELINA </t>
  </si>
  <si>
    <t>NAVARRO CIPRIAN</t>
  </si>
  <si>
    <t xml:space="preserve">YOLANDA </t>
  </si>
  <si>
    <t xml:space="preserve">CPN HIGUERITO </t>
  </si>
  <si>
    <t>BAUTISTA SAINTICY</t>
  </si>
  <si>
    <t>YONY</t>
  </si>
  <si>
    <t>CONTRERAS RAMIREZ</t>
  </si>
  <si>
    <t>YUL STARLIN</t>
  </si>
  <si>
    <t>OVIEDO GUERRERO</t>
  </si>
  <si>
    <t xml:space="preserve">YUVERES </t>
  </si>
  <si>
    <t>ENCARNACION JIMENEZ</t>
  </si>
  <si>
    <t>CPN SABANA LARGA</t>
  </si>
  <si>
    <t>ZENAIDA</t>
  </si>
  <si>
    <t>TORRES</t>
  </si>
  <si>
    <t>UNAP CORBANO NORTE</t>
  </si>
  <si>
    <t>DIONIS ALEXANDER</t>
  </si>
  <si>
    <t>TAVERAS TEJEDA</t>
  </si>
  <si>
    <t>AULXILIAR DE ALMACEN</t>
  </si>
  <si>
    <t xml:space="preserve">JOERYS </t>
  </si>
  <si>
    <t>SENA MONTERO</t>
  </si>
  <si>
    <t>CPN JUAN SANTIAGO</t>
  </si>
  <si>
    <t>ANNY LUCIA</t>
  </si>
  <si>
    <t>ENCARNACION VALDEZ DE TURBI</t>
  </si>
  <si>
    <t>BIONALISTA</t>
  </si>
  <si>
    <t>CENTRO DIGNOSTICO LAS MATAS</t>
  </si>
  <si>
    <t>LEONIDO</t>
  </si>
  <si>
    <t>MORILLO</t>
  </si>
  <si>
    <t>CPN SAN FRANCISCO</t>
  </si>
  <si>
    <t>ALEJANDRO</t>
  </si>
  <si>
    <t>CPN MONTE GRANDE</t>
  </si>
  <si>
    <t xml:space="preserve">GERINELDO </t>
  </si>
  <si>
    <t>ADAMES ARIAS</t>
  </si>
  <si>
    <t xml:space="preserve">SUPERVISORA DE AREA </t>
  </si>
  <si>
    <t xml:space="preserve">MARIBEL </t>
  </si>
  <si>
    <t xml:space="preserve">GUZMAN </t>
  </si>
  <si>
    <t xml:space="preserve">CONSERJE </t>
  </si>
  <si>
    <t xml:space="preserve">CPN LAS LOMAS </t>
  </si>
  <si>
    <t>NOELIA</t>
  </si>
  <si>
    <t>PERDOMO ROSADO</t>
  </si>
  <si>
    <t>CPN HATO NUEVO</t>
  </si>
  <si>
    <t xml:space="preserve">ISABEL </t>
  </si>
  <si>
    <t>SANCHEZ MATEO</t>
  </si>
  <si>
    <t>COORDINADORA FINANCIERA</t>
  </si>
  <si>
    <t>DIRECCION REGIONAL DE SALUD</t>
  </si>
  <si>
    <t>21/02/2025</t>
  </si>
  <si>
    <t xml:space="preserve">TOTAL </t>
  </si>
  <si>
    <t>Preparado por:</t>
  </si>
  <si>
    <t>_________________________________</t>
  </si>
  <si>
    <t>Autorizado por:</t>
  </si>
  <si>
    <t>____________________________________</t>
  </si>
  <si>
    <t xml:space="preserve">Lic. Beata Ibert Casilla </t>
  </si>
  <si>
    <t xml:space="preserve"> Dr.Cesar Benzan Quiterio </t>
  </si>
  <si>
    <t>ENCARGADA DE RRHH</t>
  </si>
  <si>
    <t>DIRECTOR REGIONAL DE SALUD EL VALLE</t>
  </si>
  <si>
    <t>Revisado Por:</t>
  </si>
  <si>
    <t>___________________________________</t>
  </si>
  <si>
    <t>Aprobado</t>
  </si>
  <si>
    <t>__________________________________</t>
  </si>
  <si>
    <t>ISABEL  SANCHEZ MATEO</t>
  </si>
  <si>
    <t>.</t>
  </si>
  <si>
    <t>Lic.Juan De Los Santos</t>
  </si>
  <si>
    <t xml:space="preserve">ENCARGADA FINANCIERO, SRS VI, EL VALLE </t>
  </si>
  <si>
    <t>ADMINISTRADOR</t>
  </si>
  <si>
    <t xml:space="preserve">SENIA CELESTE </t>
  </si>
  <si>
    <t>GARCIA GOMEZ</t>
  </si>
  <si>
    <t>AUXILIAR ADMINISTRATIVO</t>
  </si>
  <si>
    <t>ADAMS SULLIVAN</t>
  </si>
  <si>
    <t>MEJIA VARGAS</t>
  </si>
  <si>
    <t>MENSAJERO EXTERNO</t>
  </si>
  <si>
    <t>JUNIO</t>
  </si>
  <si>
    <t xml:space="preserve">SIMON BOLIVAR </t>
  </si>
  <si>
    <t>PINEDA MATEO</t>
  </si>
  <si>
    <t>ALVIERY ALEXANDER</t>
  </si>
  <si>
    <t>AQUINO 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</si>
</sst>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name val="Tahoma"/>
      <family val="2"/>
    </font>
    <font>
      <sz val="12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0" fontId="4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4" fontId="6" fillId="3" borderId="6" xfId="0" applyNumberFormat="1" applyFont="1" applyFill="1" applyBorder="1"/>
    <xf numFmtId="44" fontId="7" fillId="0" borderId="6" xfId="2" applyFont="1" applyBorder="1" applyAlignment="1" applyProtection="1">
      <alignment vertical="center"/>
      <protection locked="0"/>
    </xf>
    <xf numFmtId="164" fontId="8" fillId="3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165" fontId="6" fillId="3" borderId="6" xfId="0" applyNumberFormat="1" applyFont="1" applyFill="1" applyBorder="1" applyAlignment="1">
      <alignment horizontal="right"/>
    </xf>
    <xf numFmtId="4" fontId="0" fillId="0" borderId="6" xfId="0" applyNumberFormat="1" applyBorder="1" applyAlignment="1">
      <alignment wrapText="1"/>
    </xf>
    <xf numFmtId="4" fontId="0" fillId="0" borderId="0" xfId="0" applyNumberFormat="1"/>
    <xf numFmtId="0" fontId="0" fillId="0" borderId="6" xfId="0" applyBorder="1" applyAlignment="1">
      <alignment wrapText="1"/>
    </xf>
    <xf numFmtId="14" fontId="6" fillId="3" borderId="0" xfId="0" applyNumberFormat="1" applyFont="1" applyFill="1"/>
    <xf numFmtId="14" fontId="9" fillId="3" borderId="6" xfId="0" applyNumberFormat="1" applyFont="1" applyFill="1" applyBorder="1" applyAlignment="1">
      <alignment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3" borderId="0" xfId="0" applyFill="1"/>
    <xf numFmtId="0" fontId="0" fillId="0" borderId="7" xfId="0" applyBorder="1" applyAlignment="1" applyProtection="1">
      <alignment vertical="center" wrapText="1"/>
      <protection locked="0"/>
    </xf>
    <xf numFmtId="0" fontId="11" fillId="3" borderId="0" xfId="3" applyFont="1" applyFill="1" applyAlignment="1">
      <alignment horizontal="right"/>
    </xf>
    <xf numFmtId="0" fontId="12" fillId="3" borderId="0" xfId="3" applyFont="1" applyFill="1"/>
    <xf numFmtId="0" fontId="11" fillId="3" borderId="0" xfId="3" applyFont="1" applyFill="1" applyAlignment="1">
      <alignment wrapText="1"/>
    </xf>
    <xf numFmtId="0" fontId="13" fillId="3" borderId="0" xfId="3" applyFont="1" applyFill="1" applyAlignment="1">
      <alignment horizontal="center" vertical="top" wrapText="1"/>
    </xf>
    <xf numFmtId="0" fontId="14" fillId="0" borderId="0" xfId="3" applyFont="1" applyAlignment="1">
      <alignment vertical="top" wrapText="1"/>
    </xf>
    <xf numFmtId="0" fontId="15" fillId="0" borderId="0" xfId="3" applyFont="1" applyAlignment="1">
      <alignment vertical="top" wrapText="1"/>
    </xf>
    <xf numFmtId="0" fontId="0" fillId="0" borderId="0" xfId="0" applyAlignment="1">
      <alignment horizontal="right"/>
    </xf>
    <xf numFmtId="0" fontId="11" fillId="3" borderId="0" xfId="3" applyFont="1" applyFill="1" applyAlignment="1">
      <alignment horizontal="center"/>
    </xf>
    <xf numFmtId="0" fontId="11" fillId="3" borderId="0" xfId="3" quotePrefix="1" applyFont="1" applyFill="1" applyAlignment="1">
      <alignment horizontal="center"/>
    </xf>
    <xf numFmtId="0" fontId="16" fillId="0" borderId="0" xfId="3" applyFont="1" applyAlignment="1">
      <alignment vertical="top" wrapText="1"/>
    </xf>
    <xf numFmtId="0" fontId="13" fillId="0" borderId="0" xfId="3" applyFont="1" applyAlignment="1">
      <alignment vertical="top" wrapText="1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14" fontId="6" fillId="3" borderId="10" xfId="0" applyNumberFormat="1" applyFont="1" applyFill="1" applyBorder="1"/>
    <xf numFmtId="44" fontId="7" fillId="0" borderId="10" xfId="2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wrapText="1"/>
      <protection locked="0"/>
    </xf>
    <xf numFmtId="44" fontId="7" fillId="0" borderId="13" xfId="2" applyFont="1" applyBorder="1" applyAlignment="1" applyProtection="1">
      <alignment vertical="center"/>
      <protection locked="0"/>
    </xf>
    <xf numFmtId="44" fontId="10" fillId="0" borderId="13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center" vertical="top" wrapText="1"/>
    </xf>
    <xf numFmtId="0" fontId="16" fillId="0" borderId="0" xfId="3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3" applyFont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822325</xdr:colOff>
      <xdr:row>3</xdr:row>
      <xdr:rowOff>315552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314450" cy="934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de%20Reporte%20de%20Nomi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A232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8.28515625" customWidth="1"/>
    <col min="2" max="2" width="20.85546875" customWidth="1"/>
    <col min="3" max="3" width="22.140625" style="26" customWidth="1"/>
    <col min="5" max="5" width="26.7109375" style="26" customWidth="1"/>
    <col min="6" max="6" width="31.140625" style="26" customWidth="1"/>
    <col min="7" max="7" width="14.7109375" customWidth="1"/>
    <col min="8" max="8" width="13.5703125" customWidth="1"/>
    <col min="9" max="9" width="14.28515625" customWidth="1"/>
    <col min="10" max="10" width="14.5703125" customWidth="1"/>
    <col min="15" max="15" width="15.5703125" customWidth="1"/>
  </cols>
  <sheetData>
    <row r="1" spans="1:15" ht="18.75" x14ac:dyDescent="0.3">
      <c r="A1" s="6"/>
      <c r="B1" s="7"/>
      <c r="C1" s="59" t="s">
        <v>15</v>
      </c>
      <c r="D1" s="59"/>
      <c r="E1" s="59"/>
      <c r="F1" s="59"/>
      <c r="G1" s="59"/>
      <c r="H1" s="7"/>
      <c r="I1" s="7"/>
      <c r="J1" s="7"/>
      <c r="K1" s="7"/>
      <c r="L1" s="7"/>
      <c r="M1" s="7"/>
      <c r="N1" s="7"/>
      <c r="O1" s="7"/>
    </row>
    <row r="2" spans="1:15" x14ac:dyDescent="0.25">
      <c r="A2" s="6"/>
      <c r="B2" s="7"/>
      <c r="C2" s="60" t="s">
        <v>16</v>
      </c>
      <c r="D2" s="60"/>
      <c r="E2" s="60"/>
      <c r="F2" s="60"/>
      <c r="G2" s="60"/>
      <c r="H2" s="7"/>
      <c r="I2" s="7"/>
      <c r="J2" s="7"/>
      <c r="K2" s="7"/>
      <c r="L2" s="7"/>
      <c r="M2" s="7"/>
      <c r="N2" s="7"/>
      <c r="O2" s="7"/>
    </row>
    <row r="3" spans="1:15" x14ac:dyDescent="0.25">
      <c r="A3" s="6"/>
      <c r="B3" s="7"/>
      <c r="E3" s="30"/>
      <c r="K3" s="7"/>
      <c r="L3" s="7"/>
      <c r="M3" s="7"/>
      <c r="N3" s="7"/>
      <c r="O3" s="7"/>
    </row>
    <row r="4" spans="1:15" ht="25.5" customHeight="1" x14ac:dyDescent="0.25">
      <c r="A4" s="6"/>
      <c r="B4" s="9" t="s">
        <v>17</v>
      </c>
      <c r="C4" s="33" t="s">
        <v>18</v>
      </c>
      <c r="D4" s="10" t="str">
        <f>IFERROR(VLOOKUP(C4,[1]Hoja2!$C$4:$D$12,2,FALSE),"")</f>
        <v>Reg_6</v>
      </c>
      <c r="E4" s="31" t="s">
        <v>19</v>
      </c>
      <c r="F4" s="27" t="s">
        <v>20</v>
      </c>
      <c r="J4" s="7"/>
      <c r="K4" s="7"/>
      <c r="L4" s="7"/>
      <c r="M4" s="7"/>
      <c r="N4" s="7"/>
      <c r="O4" s="7"/>
    </row>
    <row r="5" spans="1:15" ht="16.5" customHeight="1" x14ac:dyDescent="0.25">
      <c r="A5" s="6"/>
      <c r="B5" s="9" t="s">
        <v>21</v>
      </c>
      <c r="C5" s="27">
        <v>2025</v>
      </c>
      <c r="E5" s="31" t="s">
        <v>22</v>
      </c>
      <c r="F5" s="28" t="s">
        <v>636</v>
      </c>
      <c r="J5" s="7"/>
      <c r="K5" s="7"/>
      <c r="L5" s="7"/>
      <c r="M5" s="7"/>
      <c r="N5" s="7"/>
      <c r="O5" s="7"/>
    </row>
    <row r="6" spans="1:15" ht="16.5" thickBot="1" x14ac:dyDescent="0.3">
      <c r="A6" s="6"/>
      <c r="D6" s="6"/>
      <c r="E6" s="29"/>
      <c r="F6" s="29"/>
      <c r="G6" s="7"/>
      <c r="H6" s="7"/>
      <c r="I6" s="7"/>
      <c r="K6" s="8">
        <v>2.87E-2</v>
      </c>
      <c r="M6" s="8">
        <v>3.04E-2</v>
      </c>
    </row>
    <row r="7" spans="1:15" ht="45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7</v>
      </c>
      <c r="I7" s="3" t="s">
        <v>8</v>
      </c>
      <c r="J7" s="4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5" t="s">
        <v>14</v>
      </c>
    </row>
    <row r="8" spans="1:15" ht="30" x14ac:dyDescent="0.25">
      <c r="A8" s="13">
        <v>1</v>
      </c>
      <c r="B8" s="11" t="s">
        <v>23</v>
      </c>
      <c r="C8" s="27" t="s">
        <v>24</v>
      </c>
      <c r="D8" s="14" t="s">
        <v>25</v>
      </c>
      <c r="E8" s="27" t="s">
        <v>26</v>
      </c>
      <c r="F8" s="27" t="s">
        <v>27</v>
      </c>
      <c r="G8" s="11" t="s">
        <v>28</v>
      </c>
      <c r="H8" s="17">
        <v>44986</v>
      </c>
      <c r="I8" s="15">
        <v>45838</v>
      </c>
      <c r="J8" s="16">
        <v>10000</v>
      </c>
      <c r="K8" s="11"/>
      <c r="L8" s="11"/>
      <c r="M8" s="16"/>
      <c r="N8" s="11"/>
      <c r="O8" s="16">
        <f>J8-N8</f>
        <v>10000</v>
      </c>
    </row>
    <row r="9" spans="1:15" ht="15.75" x14ac:dyDescent="0.25">
      <c r="A9" s="13">
        <v>2</v>
      </c>
      <c r="B9" s="11" t="s">
        <v>29</v>
      </c>
      <c r="C9" s="27" t="s">
        <v>30</v>
      </c>
      <c r="D9" s="14" t="s">
        <v>31</v>
      </c>
      <c r="E9" s="27" t="s">
        <v>32</v>
      </c>
      <c r="F9" s="27" t="s">
        <v>33</v>
      </c>
      <c r="G9" s="11" t="s">
        <v>28</v>
      </c>
      <c r="H9" s="17">
        <v>45444</v>
      </c>
      <c r="I9" s="15">
        <v>45838</v>
      </c>
      <c r="J9" s="16">
        <v>5500</v>
      </c>
      <c r="K9" s="11"/>
      <c r="L9" s="11"/>
      <c r="M9" s="16"/>
      <c r="N9" s="11"/>
      <c r="O9" s="16">
        <f t="shared" ref="O9:O68" si="0">J9-N9</f>
        <v>5500</v>
      </c>
    </row>
    <row r="10" spans="1:15" ht="15.75" x14ac:dyDescent="0.25">
      <c r="A10" s="13">
        <v>3</v>
      </c>
      <c r="B10" s="11" t="s">
        <v>34</v>
      </c>
      <c r="C10" s="27" t="s">
        <v>35</v>
      </c>
      <c r="D10" s="14" t="s">
        <v>25</v>
      </c>
      <c r="E10" s="27" t="s">
        <v>36</v>
      </c>
      <c r="F10" s="27" t="s">
        <v>37</v>
      </c>
      <c r="G10" s="11" t="s">
        <v>28</v>
      </c>
      <c r="H10" s="17">
        <v>42374</v>
      </c>
      <c r="I10" s="15">
        <v>45838</v>
      </c>
      <c r="J10" s="16">
        <v>5000</v>
      </c>
      <c r="K10" s="11">
        <f>J10*$K$6</f>
        <v>143.5</v>
      </c>
      <c r="L10" s="11"/>
      <c r="M10" s="16">
        <f>J10*$M$6</f>
        <v>152</v>
      </c>
      <c r="N10" s="11">
        <f>K10+L10+M10</f>
        <v>295.5</v>
      </c>
      <c r="O10" s="16">
        <f t="shared" si="0"/>
        <v>4704.5</v>
      </c>
    </row>
    <row r="11" spans="1:15" ht="15.75" x14ac:dyDescent="0.25">
      <c r="A11" s="13">
        <v>4</v>
      </c>
      <c r="B11" s="11" t="s">
        <v>38</v>
      </c>
      <c r="C11" s="27" t="s">
        <v>39</v>
      </c>
      <c r="D11" s="14" t="s">
        <v>31</v>
      </c>
      <c r="E11" s="27" t="s">
        <v>40</v>
      </c>
      <c r="F11" s="27" t="s">
        <v>41</v>
      </c>
      <c r="G11" s="11" t="s">
        <v>28</v>
      </c>
      <c r="H11" s="17">
        <v>44199</v>
      </c>
      <c r="I11" s="15">
        <v>45838</v>
      </c>
      <c r="J11" s="16">
        <v>10000</v>
      </c>
      <c r="K11" s="11"/>
      <c r="L11" s="11"/>
      <c r="M11" s="16">
        <f t="shared" ref="M11:M25" si="1">J11*$K$9</f>
        <v>0</v>
      </c>
      <c r="N11" s="11"/>
      <c r="O11" s="16">
        <f t="shared" si="0"/>
        <v>10000</v>
      </c>
    </row>
    <row r="12" spans="1:15" ht="15.75" x14ac:dyDescent="0.25">
      <c r="A12" s="13">
        <v>5</v>
      </c>
      <c r="B12" s="11" t="s">
        <v>42</v>
      </c>
      <c r="C12" s="27" t="s">
        <v>43</v>
      </c>
      <c r="D12" s="14" t="s">
        <v>31</v>
      </c>
      <c r="E12" s="27" t="s">
        <v>44</v>
      </c>
      <c r="F12" s="27" t="s">
        <v>45</v>
      </c>
      <c r="G12" s="11" t="s">
        <v>28</v>
      </c>
      <c r="H12" s="15">
        <v>45108</v>
      </c>
      <c r="I12" s="15">
        <v>45838</v>
      </c>
      <c r="J12" s="16">
        <v>10000</v>
      </c>
      <c r="K12" s="16"/>
      <c r="L12" s="16"/>
      <c r="M12" s="16">
        <f t="shared" si="1"/>
        <v>0</v>
      </c>
      <c r="N12" s="16"/>
      <c r="O12" s="16">
        <f t="shared" si="0"/>
        <v>10000</v>
      </c>
    </row>
    <row r="13" spans="1:15" ht="15.75" x14ac:dyDescent="0.25">
      <c r="A13" s="13">
        <v>6</v>
      </c>
      <c r="B13" s="18" t="s">
        <v>46</v>
      </c>
      <c r="C13" s="22" t="s">
        <v>47</v>
      </c>
      <c r="D13" s="14" t="s">
        <v>31</v>
      </c>
      <c r="E13" s="27" t="s">
        <v>44</v>
      </c>
      <c r="F13" s="22" t="s">
        <v>48</v>
      </c>
      <c r="G13" s="11" t="s">
        <v>28</v>
      </c>
      <c r="H13" s="15">
        <v>45597</v>
      </c>
      <c r="I13" s="15">
        <v>45838</v>
      </c>
      <c r="J13" s="16">
        <v>5000</v>
      </c>
      <c r="K13" s="16"/>
      <c r="L13" s="16"/>
      <c r="M13" s="16"/>
      <c r="N13" s="16"/>
      <c r="O13" s="16">
        <f t="shared" si="0"/>
        <v>5000</v>
      </c>
    </row>
    <row r="14" spans="1:15" ht="15.75" x14ac:dyDescent="0.25">
      <c r="A14" s="13">
        <v>7</v>
      </c>
      <c r="B14" s="11" t="s">
        <v>49</v>
      </c>
      <c r="C14" s="27" t="s">
        <v>50</v>
      </c>
      <c r="D14" s="14" t="s">
        <v>31</v>
      </c>
      <c r="E14" s="27" t="s">
        <v>44</v>
      </c>
      <c r="F14" s="27" t="s">
        <v>51</v>
      </c>
      <c r="G14" s="11" t="s">
        <v>28</v>
      </c>
      <c r="H14" s="15">
        <v>44927</v>
      </c>
      <c r="I14" s="15">
        <v>45838</v>
      </c>
      <c r="J14" s="16">
        <v>5000</v>
      </c>
      <c r="K14" s="16"/>
      <c r="L14" s="16"/>
      <c r="M14" s="16">
        <f t="shared" si="1"/>
        <v>0</v>
      </c>
      <c r="N14" s="16"/>
      <c r="O14" s="16">
        <f t="shared" si="0"/>
        <v>5000</v>
      </c>
    </row>
    <row r="15" spans="1:15" ht="15.75" x14ac:dyDescent="0.25">
      <c r="A15" s="13">
        <v>8</v>
      </c>
      <c r="B15" s="11" t="s">
        <v>52</v>
      </c>
      <c r="C15" s="27" t="s">
        <v>53</v>
      </c>
      <c r="D15" s="14" t="s">
        <v>25</v>
      </c>
      <c r="E15" s="27" t="s">
        <v>54</v>
      </c>
      <c r="F15" s="27" t="s">
        <v>55</v>
      </c>
      <c r="G15" s="11" t="s">
        <v>28</v>
      </c>
      <c r="H15" s="17">
        <v>44256</v>
      </c>
      <c r="I15" s="15">
        <v>45838</v>
      </c>
      <c r="J15" s="16">
        <v>12000</v>
      </c>
      <c r="K15" s="16"/>
      <c r="L15" s="16"/>
      <c r="M15" s="16">
        <f t="shared" si="1"/>
        <v>0</v>
      </c>
      <c r="N15" s="16"/>
      <c r="O15" s="16">
        <f t="shared" si="0"/>
        <v>12000</v>
      </c>
    </row>
    <row r="16" spans="1:15" ht="15.75" x14ac:dyDescent="0.25">
      <c r="A16" s="13">
        <v>9</v>
      </c>
      <c r="B16" s="11" t="s">
        <v>56</v>
      </c>
      <c r="C16" s="27" t="s">
        <v>57</v>
      </c>
      <c r="D16" s="14" t="s">
        <v>25</v>
      </c>
      <c r="E16" s="27" t="s">
        <v>58</v>
      </c>
      <c r="F16" s="27" t="s">
        <v>59</v>
      </c>
      <c r="G16" s="11" t="s">
        <v>28</v>
      </c>
      <c r="H16" s="17">
        <v>42374</v>
      </c>
      <c r="I16" s="15">
        <v>45838</v>
      </c>
      <c r="J16" s="16">
        <v>10000</v>
      </c>
      <c r="K16" s="16">
        <f t="shared" ref="K16:K18" si="2">J16*$K$6</f>
        <v>287</v>
      </c>
      <c r="L16" s="16"/>
      <c r="M16" s="16">
        <f t="shared" ref="M16:M18" si="3">J16*$M$6</f>
        <v>304</v>
      </c>
      <c r="N16" s="16">
        <f t="shared" ref="N16:N18" si="4">K16+L16+M16</f>
        <v>591</v>
      </c>
      <c r="O16" s="16">
        <f t="shared" si="0"/>
        <v>9409</v>
      </c>
    </row>
    <row r="17" spans="1:15" ht="15.75" x14ac:dyDescent="0.25">
      <c r="A17" s="13">
        <v>10</v>
      </c>
      <c r="B17" s="11" t="s">
        <v>60</v>
      </c>
      <c r="C17" s="27" t="s">
        <v>61</v>
      </c>
      <c r="D17" s="14" t="s">
        <v>31</v>
      </c>
      <c r="E17" s="27" t="s">
        <v>62</v>
      </c>
      <c r="F17" s="27" t="s">
        <v>63</v>
      </c>
      <c r="G17" s="11" t="s">
        <v>28</v>
      </c>
      <c r="H17" s="15">
        <v>45323</v>
      </c>
      <c r="I17" s="15">
        <v>45838</v>
      </c>
      <c r="J17" s="16">
        <v>20000</v>
      </c>
      <c r="K17" s="16">
        <f t="shared" si="2"/>
        <v>574</v>
      </c>
      <c r="L17" s="16"/>
      <c r="M17" s="16">
        <f t="shared" si="3"/>
        <v>608</v>
      </c>
      <c r="N17" s="16">
        <f t="shared" si="4"/>
        <v>1182</v>
      </c>
      <c r="O17" s="16">
        <f t="shared" si="0"/>
        <v>18818</v>
      </c>
    </row>
    <row r="18" spans="1:15" ht="15.75" x14ac:dyDescent="0.25">
      <c r="A18" s="13">
        <v>11</v>
      </c>
      <c r="B18" s="11" t="s">
        <v>64</v>
      </c>
      <c r="C18" s="27" t="s">
        <v>65</v>
      </c>
      <c r="D18" s="14" t="s">
        <v>25</v>
      </c>
      <c r="E18" s="27" t="s">
        <v>54</v>
      </c>
      <c r="F18" s="27" t="s">
        <v>45</v>
      </c>
      <c r="G18" s="11" t="s">
        <v>28</v>
      </c>
      <c r="H18" s="17">
        <v>44264</v>
      </c>
      <c r="I18" s="15">
        <v>45838</v>
      </c>
      <c r="J18" s="16">
        <v>15000</v>
      </c>
      <c r="K18" s="16">
        <f t="shared" si="2"/>
        <v>430.5</v>
      </c>
      <c r="L18" s="16"/>
      <c r="M18" s="16">
        <f t="shared" si="3"/>
        <v>456</v>
      </c>
      <c r="N18" s="16">
        <f t="shared" si="4"/>
        <v>886.5</v>
      </c>
      <c r="O18" s="16">
        <f t="shared" si="0"/>
        <v>14113.5</v>
      </c>
    </row>
    <row r="19" spans="1:15" ht="15.75" x14ac:dyDescent="0.25">
      <c r="A19" s="13">
        <v>12</v>
      </c>
      <c r="B19" s="18" t="s">
        <v>66</v>
      </c>
      <c r="C19" s="22" t="s">
        <v>67</v>
      </c>
      <c r="D19" s="14" t="s">
        <v>31</v>
      </c>
      <c r="E19" s="22" t="s">
        <v>44</v>
      </c>
      <c r="F19" s="22" t="s">
        <v>68</v>
      </c>
      <c r="G19" s="11" t="s">
        <v>28</v>
      </c>
      <c r="H19" s="17">
        <v>45566</v>
      </c>
      <c r="I19" s="15">
        <v>45838</v>
      </c>
      <c r="J19" s="16">
        <v>10000</v>
      </c>
      <c r="K19" s="16"/>
      <c r="L19" s="16"/>
      <c r="M19" s="16"/>
      <c r="N19" s="16"/>
      <c r="O19" s="16">
        <f t="shared" si="0"/>
        <v>10000</v>
      </c>
    </row>
    <row r="20" spans="1:15" ht="15.75" x14ac:dyDescent="0.25">
      <c r="A20" s="13">
        <v>13</v>
      </c>
      <c r="B20" s="11" t="s">
        <v>69</v>
      </c>
      <c r="C20" s="27" t="s">
        <v>70</v>
      </c>
      <c r="D20" s="14" t="s">
        <v>25</v>
      </c>
      <c r="E20" s="27" t="s">
        <v>36</v>
      </c>
      <c r="F20" s="27" t="s">
        <v>71</v>
      </c>
      <c r="G20" s="11" t="s">
        <v>28</v>
      </c>
      <c r="H20" s="19">
        <v>44564</v>
      </c>
      <c r="I20" s="15">
        <v>45838</v>
      </c>
      <c r="J20" s="16">
        <v>5000</v>
      </c>
      <c r="K20" s="16"/>
      <c r="L20" s="16"/>
      <c r="M20" s="16">
        <f t="shared" si="1"/>
        <v>0</v>
      </c>
      <c r="N20" s="16"/>
      <c r="O20" s="16">
        <f t="shared" si="0"/>
        <v>5000</v>
      </c>
    </row>
    <row r="21" spans="1:15" ht="15.75" x14ac:dyDescent="0.25">
      <c r="A21" s="13">
        <v>14</v>
      </c>
      <c r="B21" s="11" t="s">
        <v>72</v>
      </c>
      <c r="C21" s="27" t="s">
        <v>73</v>
      </c>
      <c r="D21" s="14" t="s">
        <v>31</v>
      </c>
      <c r="E21" s="27" t="s">
        <v>44</v>
      </c>
      <c r="F21" s="27" t="s">
        <v>74</v>
      </c>
      <c r="G21" s="11" t="s">
        <v>28</v>
      </c>
      <c r="H21" s="15">
        <v>44986</v>
      </c>
      <c r="I21" s="15">
        <v>45838</v>
      </c>
      <c r="J21" s="16">
        <v>5000</v>
      </c>
      <c r="K21" s="16"/>
      <c r="L21" s="16"/>
      <c r="M21" s="16">
        <f t="shared" si="1"/>
        <v>0</v>
      </c>
      <c r="N21" s="16"/>
      <c r="O21" s="16">
        <f t="shared" si="0"/>
        <v>5000</v>
      </c>
    </row>
    <row r="22" spans="1:15" ht="15.75" x14ac:dyDescent="0.25">
      <c r="A22" s="13">
        <v>15</v>
      </c>
      <c r="B22" s="11" t="s">
        <v>75</v>
      </c>
      <c r="C22" s="27" t="s">
        <v>76</v>
      </c>
      <c r="D22" s="14" t="s">
        <v>25</v>
      </c>
      <c r="E22" s="27" t="s">
        <v>77</v>
      </c>
      <c r="F22" s="27" t="s">
        <v>78</v>
      </c>
      <c r="G22" s="11" t="s">
        <v>28</v>
      </c>
      <c r="H22" s="15">
        <v>45364</v>
      </c>
      <c r="I22" s="15">
        <v>45838</v>
      </c>
      <c r="J22" s="16">
        <v>10000</v>
      </c>
      <c r="K22" s="16"/>
      <c r="L22" s="16"/>
      <c r="M22" s="16">
        <f t="shared" si="1"/>
        <v>0</v>
      </c>
      <c r="N22" s="16"/>
      <c r="O22" s="16">
        <f t="shared" si="0"/>
        <v>10000</v>
      </c>
    </row>
    <row r="23" spans="1:15" ht="15.75" x14ac:dyDescent="0.25">
      <c r="A23" s="13">
        <v>16</v>
      </c>
      <c r="B23" s="18" t="s">
        <v>79</v>
      </c>
      <c r="C23" s="22" t="s">
        <v>80</v>
      </c>
      <c r="D23" s="14" t="s">
        <v>25</v>
      </c>
      <c r="E23" s="22" t="s">
        <v>44</v>
      </c>
      <c r="F23" s="22" t="s">
        <v>81</v>
      </c>
      <c r="G23" s="11" t="s">
        <v>28</v>
      </c>
      <c r="H23" s="19">
        <v>45566</v>
      </c>
      <c r="I23" s="15">
        <v>45838</v>
      </c>
      <c r="J23" s="16">
        <v>10000</v>
      </c>
      <c r="K23" s="16"/>
      <c r="L23" s="16"/>
      <c r="M23" s="16">
        <f t="shared" si="1"/>
        <v>0</v>
      </c>
      <c r="N23" s="16"/>
      <c r="O23" s="16">
        <f t="shared" si="0"/>
        <v>10000</v>
      </c>
    </row>
    <row r="24" spans="1:15" ht="15.75" x14ac:dyDescent="0.25">
      <c r="A24" s="13">
        <v>17</v>
      </c>
      <c r="B24" s="11" t="s">
        <v>82</v>
      </c>
      <c r="C24" s="27" t="s">
        <v>83</v>
      </c>
      <c r="D24" s="14" t="s">
        <v>25</v>
      </c>
      <c r="E24" s="27" t="s">
        <v>36</v>
      </c>
      <c r="F24" s="27" t="s">
        <v>84</v>
      </c>
      <c r="G24" s="11" t="s">
        <v>28</v>
      </c>
      <c r="H24" s="19">
        <v>44621</v>
      </c>
      <c r="I24" s="15">
        <v>45838</v>
      </c>
      <c r="J24" s="16">
        <v>5000</v>
      </c>
      <c r="K24" s="11"/>
      <c r="L24" s="11"/>
      <c r="M24" s="16">
        <f t="shared" si="1"/>
        <v>0</v>
      </c>
      <c r="N24" s="11"/>
      <c r="O24" s="16">
        <f t="shared" si="0"/>
        <v>5000</v>
      </c>
    </row>
    <row r="25" spans="1:15" ht="15.75" x14ac:dyDescent="0.25">
      <c r="A25" s="13">
        <v>18</v>
      </c>
      <c r="B25" s="11" t="s">
        <v>85</v>
      </c>
      <c r="C25" s="27" t="s">
        <v>86</v>
      </c>
      <c r="D25" s="14" t="s">
        <v>31</v>
      </c>
      <c r="E25" s="27" t="s">
        <v>44</v>
      </c>
      <c r="F25" s="27" t="s">
        <v>87</v>
      </c>
      <c r="G25" s="11" t="s">
        <v>28</v>
      </c>
      <c r="H25" s="19">
        <v>44341</v>
      </c>
      <c r="I25" s="15">
        <v>45838</v>
      </c>
      <c r="J25" s="16">
        <v>5000</v>
      </c>
      <c r="K25" s="11"/>
      <c r="L25" s="11"/>
      <c r="M25" s="16">
        <f t="shared" si="1"/>
        <v>0</v>
      </c>
      <c r="N25" s="11"/>
      <c r="O25" s="16">
        <f t="shared" si="0"/>
        <v>5000</v>
      </c>
    </row>
    <row r="26" spans="1:15" ht="15.75" x14ac:dyDescent="0.25">
      <c r="A26" s="13">
        <v>19</v>
      </c>
      <c r="B26" s="11" t="s">
        <v>88</v>
      </c>
      <c r="C26" s="27" t="s">
        <v>89</v>
      </c>
      <c r="D26" s="14" t="s">
        <v>25</v>
      </c>
      <c r="E26" s="27" t="s">
        <v>90</v>
      </c>
      <c r="F26" s="27" t="s">
        <v>91</v>
      </c>
      <c r="G26" s="11" t="s">
        <v>28</v>
      </c>
      <c r="H26" s="19">
        <v>44564</v>
      </c>
      <c r="I26" s="15">
        <v>45838</v>
      </c>
      <c r="J26" s="16">
        <v>10000</v>
      </c>
      <c r="K26" s="11"/>
      <c r="L26" s="11"/>
      <c r="M26" s="16">
        <f>J26*$K$9</f>
        <v>0</v>
      </c>
      <c r="N26" s="11"/>
      <c r="O26" s="16">
        <f t="shared" si="0"/>
        <v>10000</v>
      </c>
    </row>
    <row r="27" spans="1:15" ht="15.75" x14ac:dyDescent="0.25">
      <c r="A27" s="13">
        <v>20</v>
      </c>
      <c r="B27" s="11" t="s">
        <v>92</v>
      </c>
      <c r="C27" s="27" t="s">
        <v>93</v>
      </c>
      <c r="D27" s="14" t="s">
        <v>25</v>
      </c>
      <c r="E27" s="27" t="s">
        <v>36</v>
      </c>
      <c r="F27" s="27" t="s">
        <v>94</v>
      </c>
      <c r="G27" s="11" t="s">
        <v>28</v>
      </c>
      <c r="H27" s="17">
        <v>45474</v>
      </c>
      <c r="I27" s="15">
        <v>45838</v>
      </c>
      <c r="J27" s="16">
        <v>8000</v>
      </c>
      <c r="K27" s="11"/>
      <c r="L27" s="11"/>
      <c r="M27" s="16">
        <f>J27*$K$9</f>
        <v>0</v>
      </c>
      <c r="N27" s="11"/>
      <c r="O27" s="16">
        <f t="shared" si="0"/>
        <v>8000</v>
      </c>
    </row>
    <row r="28" spans="1:15" ht="15.75" x14ac:dyDescent="0.25">
      <c r="A28" s="13">
        <v>21</v>
      </c>
      <c r="B28" s="11" t="s">
        <v>95</v>
      </c>
      <c r="C28" s="27" t="s">
        <v>96</v>
      </c>
      <c r="D28" s="14" t="s">
        <v>31</v>
      </c>
      <c r="E28" s="27" t="s">
        <v>44</v>
      </c>
      <c r="F28" s="22" t="s">
        <v>97</v>
      </c>
      <c r="G28" s="11" t="s">
        <v>28</v>
      </c>
      <c r="H28" s="17">
        <v>45674</v>
      </c>
      <c r="I28" s="15">
        <v>45838</v>
      </c>
      <c r="J28" s="16">
        <v>5000</v>
      </c>
      <c r="K28" s="16"/>
      <c r="L28" s="11"/>
      <c r="M28" s="16">
        <f>J28*$K$9</f>
        <v>0</v>
      </c>
      <c r="N28" s="16"/>
      <c r="O28" s="16">
        <f t="shared" si="0"/>
        <v>5000</v>
      </c>
    </row>
    <row r="29" spans="1:15" ht="30" x14ac:dyDescent="0.25">
      <c r="A29" s="13">
        <v>22</v>
      </c>
      <c r="B29" s="11" t="s">
        <v>98</v>
      </c>
      <c r="C29" s="27" t="s">
        <v>99</v>
      </c>
      <c r="D29" s="14" t="s">
        <v>31</v>
      </c>
      <c r="E29" s="27" t="s">
        <v>32</v>
      </c>
      <c r="F29" s="27" t="s">
        <v>100</v>
      </c>
      <c r="G29" s="11" t="s">
        <v>28</v>
      </c>
      <c r="H29" s="17">
        <v>44652</v>
      </c>
      <c r="I29" s="15">
        <v>45838</v>
      </c>
      <c r="J29" s="16">
        <v>5500</v>
      </c>
      <c r="K29" s="11"/>
      <c r="L29" s="11"/>
      <c r="M29" s="16">
        <f>J29*$K$9</f>
        <v>0</v>
      </c>
      <c r="N29" s="11"/>
      <c r="O29" s="16">
        <f t="shared" si="0"/>
        <v>5500</v>
      </c>
    </row>
    <row r="30" spans="1:15" ht="15.75" x14ac:dyDescent="0.25">
      <c r="A30" s="13">
        <v>23</v>
      </c>
      <c r="B30" s="11" t="s">
        <v>101</v>
      </c>
      <c r="C30" s="27" t="s">
        <v>102</v>
      </c>
      <c r="D30" s="14" t="s">
        <v>25</v>
      </c>
      <c r="E30" s="27" t="s">
        <v>36</v>
      </c>
      <c r="F30" s="27" t="s">
        <v>103</v>
      </c>
      <c r="G30" s="11" t="s">
        <v>28</v>
      </c>
      <c r="H30" s="19">
        <v>44704</v>
      </c>
      <c r="I30" s="15">
        <v>45838</v>
      </c>
      <c r="J30" s="16">
        <v>5000</v>
      </c>
      <c r="K30" s="16"/>
      <c r="L30" s="11"/>
      <c r="M30" s="16"/>
      <c r="N30" s="16"/>
      <c r="O30" s="16">
        <f t="shared" si="0"/>
        <v>5000</v>
      </c>
    </row>
    <row r="31" spans="1:15" ht="15.75" x14ac:dyDescent="0.25">
      <c r="A31" s="13">
        <v>24</v>
      </c>
      <c r="B31" s="11" t="s">
        <v>104</v>
      </c>
      <c r="C31" s="27" t="s">
        <v>105</v>
      </c>
      <c r="D31" s="14" t="s">
        <v>25</v>
      </c>
      <c r="E31" s="27" t="s">
        <v>36</v>
      </c>
      <c r="F31" s="27" t="s">
        <v>106</v>
      </c>
      <c r="G31" s="11" t="s">
        <v>28</v>
      </c>
      <c r="H31" s="15">
        <v>45170</v>
      </c>
      <c r="I31" s="15">
        <v>45838</v>
      </c>
      <c r="J31" s="16">
        <v>5000</v>
      </c>
      <c r="K31" s="11"/>
      <c r="L31" s="11"/>
      <c r="M31" s="16">
        <f>J31*$K$9</f>
        <v>0</v>
      </c>
      <c r="N31" s="16"/>
      <c r="O31" s="16">
        <f t="shared" si="0"/>
        <v>5000</v>
      </c>
    </row>
    <row r="32" spans="1:15" ht="15.75" x14ac:dyDescent="0.25">
      <c r="A32" s="13">
        <v>25</v>
      </c>
      <c r="B32" s="11" t="s">
        <v>633</v>
      </c>
      <c r="C32" s="27" t="s">
        <v>634</v>
      </c>
      <c r="D32" s="14" t="s">
        <v>31</v>
      </c>
      <c r="E32" s="27" t="s">
        <v>635</v>
      </c>
      <c r="F32" s="27" t="s">
        <v>140</v>
      </c>
      <c r="G32" s="11" t="s">
        <v>28</v>
      </c>
      <c r="H32" s="15">
        <v>45778</v>
      </c>
      <c r="I32" s="15">
        <v>45838</v>
      </c>
      <c r="J32" s="20">
        <v>5000</v>
      </c>
      <c r="K32" s="16"/>
      <c r="L32" s="11"/>
      <c r="M32" s="16">
        <f>J32*$K$9</f>
        <v>0</v>
      </c>
      <c r="N32" s="16"/>
      <c r="O32" s="16">
        <f t="shared" si="0"/>
        <v>5000</v>
      </c>
    </row>
    <row r="33" spans="1:15" ht="15.75" x14ac:dyDescent="0.25">
      <c r="A33" s="13">
        <v>26</v>
      </c>
      <c r="B33" s="11" t="s">
        <v>107</v>
      </c>
      <c r="C33" s="27" t="s">
        <v>108</v>
      </c>
      <c r="D33" s="14" t="s">
        <v>25</v>
      </c>
      <c r="E33" s="27" t="s">
        <v>36</v>
      </c>
      <c r="F33" s="27" t="s">
        <v>109</v>
      </c>
      <c r="G33" s="11" t="s">
        <v>28</v>
      </c>
      <c r="H33" s="17">
        <v>44682</v>
      </c>
      <c r="I33" s="15">
        <v>45838</v>
      </c>
      <c r="J33" s="16">
        <v>5000</v>
      </c>
      <c r="K33" s="16"/>
      <c r="L33" s="11"/>
      <c r="M33" s="16"/>
      <c r="N33" s="16"/>
      <c r="O33" s="16">
        <f t="shared" si="0"/>
        <v>5000</v>
      </c>
    </row>
    <row r="34" spans="1:15" ht="15.75" x14ac:dyDescent="0.25">
      <c r="A34" s="13">
        <v>27</v>
      </c>
      <c r="B34" s="11" t="s">
        <v>110</v>
      </c>
      <c r="C34" s="27" t="s">
        <v>111</v>
      </c>
      <c r="D34" s="14" t="s">
        <v>31</v>
      </c>
      <c r="E34" s="27" t="s">
        <v>36</v>
      </c>
      <c r="F34" s="27" t="s">
        <v>112</v>
      </c>
      <c r="G34" s="11" t="s">
        <v>28</v>
      </c>
      <c r="H34" s="17">
        <v>44805</v>
      </c>
      <c r="I34" s="15">
        <v>45838</v>
      </c>
      <c r="J34" s="16">
        <v>5000</v>
      </c>
      <c r="K34" s="11"/>
      <c r="L34" s="11"/>
      <c r="M34" s="16">
        <f t="shared" ref="M34:M39" si="5">J34*$K$9</f>
        <v>0</v>
      </c>
      <c r="N34" s="11"/>
      <c r="O34" s="16">
        <f t="shared" si="0"/>
        <v>5000</v>
      </c>
    </row>
    <row r="35" spans="1:15" ht="15.75" x14ac:dyDescent="0.25">
      <c r="A35" s="13">
        <v>28</v>
      </c>
      <c r="B35" s="11" t="s">
        <v>113</v>
      </c>
      <c r="C35" s="27" t="s">
        <v>114</v>
      </c>
      <c r="D35" s="14" t="s">
        <v>31</v>
      </c>
      <c r="E35" s="27" t="s">
        <v>115</v>
      </c>
      <c r="F35" s="27" t="s">
        <v>33</v>
      </c>
      <c r="G35" s="11" t="s">
        <v>28</v>
      </c>
      <c r="H35" s="17">
        <v>44201</v>
      </c>
      <c r="I35" s="15">
        <v>45838</v>
      </c>
      <c r="J35" s="16">
        <v>5000</v>
      </c>
      <c r="K35" s="11"/>
      <c r="L35" s="11"/>
      <c r="M35" s="16">
        <f t="shared" si="5"/>
        <v>0</v>
      </c>
      <c r="N35" s="11"/>
      <c r="O35" s="16">
        <f t="shared" si="0"/>
        <v>5000</v>
      </c>
    </row>
    <row r="36" spans="1:15" ht="15.75" x14ac:dyDescent="0.25">
      <c r="A36" s="13">
        <v>29</v>
      </c>
      <c r="B36" s="11" t="s">
        <v>113</v>
      </c>
      <c r="C36" s="27" t="s">
        <v>116</v>
      </c>
      <c r="D36" s="14" t="s">
        <v>31</v>
      </c>
      <c r="E36" s="27" t="s">
        <v>44</v>
      </c>
      <c r="F36" s="27" t="s">
        <v>117</v>
      </c>
      <c r="G36" s="11" t="s">
        <v>28</v>
      </c>
      <c r="H36" s="15">
        <v>44652</v>
      </c>
      <c r="I36" s="15">
        <v>45838</v>
      </c>
      <c r="J36" s="16">
        <v>10000</v>
      </c>
      <c r="K36" s="11"/>
      <c r="L36" s="11"/>
      <c r="M36" s="16">
        <f t="shared" si="5"/>
        <v>0</v>
      </c>
      <c r="N36" s="11"/>
      <c r="O36" s="16">
        <f t="shared" si="0"/>
        <v>10000</v>
      </c>
    </row>
    <row r="37" spans="1:15" ht="15.75" x14ac:dyDescent="0.25">
      <c r="A37" s="13">
        <v>30</v>
      </c>
      <c r="B37" s="11" t="s">
        <v>118</v>
      </c>
      <c r="C37" s="27" t="s">
        <v>119</v>
      </c>
      <c r="D37" s="14" t="s">
        <v>31</v>
      </c>
      <c r="E37" s="27" t="s">
        <v>120</v>
      </c>
      <c r="F37" s="27" t="s">
        <v>121</v>
      </c>
      <c r="G37" s="11" t="s">
        <v>28</v>
      </c>
      <c r="H37" s="17">
        <v>44321</v>
      </c>
      <c r="I37" s="15">
        <v>45838</v>
      </c>
      <c r="J37" s="16">
        <v>10000</v>
      </c>
      <c r="K37" s="11"/>
      <c r="L37" s="11"/>
      <c r="M37" s="16">
        <f t="shared" si="5"/>
        <v>0</v>
      </c>
      <c r="N37" s="11"/>
      <c r="O37" s="16">
        <f t="shared" si="0"/>
        <v>10000</v>
      </c>
    </row>
    <row r="38" spans="1:15" ht="30" x14ac:dyDescent="0.25">
      <c r="A38" s="13">
        <v>31</v>
      </c>
      <c r="B38" s="11" t="s">
        <v>122</v>
      </c>
      <c r="C38" s="27" t="s">
        <v>123</v>
      </c>
      <c r="D38" s="14" t="s">
        <v>31</v>
      </c>
      <c r="E38" s="27" t="s">
        <v>124</v>
      </c>
      <c r="F38" s="27" t="s">
        <v>33</v>
      </c>
      <c r="G38" s="11" t="s">
        <v>28</v>
      </c>
      <c r="H38" s="17">
        <v>44594</v>
      </c>
      <c r="I38" s="15">
        <v>45838</v>
      </c>
      <c r="J38" s="16">
        <v>6000</v>
      </c>
      <c r="K38" s="11"/>
      <c r="L38" s="11"/>
      <c r="M38" s="16">
        <f t="shared" si="5"/>
        <v>0</v>
      </c>
      <c r="N38" s="11"/>
      <c r="O38" s="16">
        <f t="shared" si="0"/>
        <v>6000</v>
      </c>
    </row>
    <row r="39" spans="1:15" ht="15.75" x14ac:dyDescent="0.25">
      <c r="A39" s="13">
        <v>32</v>
      </c>
      <c r="B39" s="11" t="s">
        <v>125</v>
      </c>
      <c r="C39" s="27" t="s">
        <v>126</v>
      </c>
      <c r="D39" s="14" t="s">
        <v>31</v>
      </c>
      <c r="E39" s="27" t="s">
        <v>44</v>
      </c>
      <c r="F39" s="27" t="s">
        <v>127</v>
      </c>
      <c r="G39" s="11" t="s">
        <v>28</v>
      </c>
      <c r="H39" s="17">
        <v>44313</v>
      </c>
      <c r="I39" s="15">
        <v>45838</v>
      </c>
      <c r="J39" s="16">
        <v>5000</v>
      </c>
      <c r="K39" s="11"/>
      <c r="L39" s="11"/>
      <c r="M39" s="16">
        <f t="shared" si="5"/>
        <v>0</v>
      </c>
      <c r="N39" s="11"/>
      <c r="O39" s="16">
        <f t="shared" si="0"/>
        <v>5000</v>
      </c>
    </row>
    <row r="40" spans="1:15" ht="15.75" x14ac:dyDescent="0.25">
      <c r="A40" s="13">
        <v>33</v>
      </c>
      <c r="B40" s="11" t="s">
        <v>128</v>
      </c>
      <c r="C40" s="27" t="s">
        <v>129</v>
      </c>
      <c r="D40" s="14" t="s">
        <v>31</v>
      </c>
      <c r="E40" s="27" t="s">
        <v>44</v>
      </c>
      <c r="F40" s="27" t="s">
        <v>130</v>
      </c>
      <c r="G40" s="11" t="s">
        <v>28</v>
      </c>
      <c r="H40" s="19">
        <v>44285</v>
      </c>
      <c r="I40" s="15">
        <v>45838</v>
      </c>
      <c r="J40" s="16">
        <v>5000</v>
      </c>
      <c r="K40" s="16"/>
      <c r="L40" s="11"/>
      <c r="M40" s="16"/>
      <c r="N40" s="16"/>
      <c r="O40" s="16">
        <f t="shared" si="0"/>
        <v>5000</v>
      </c>
    </row>
    <row r="41" spans="1:15" ht="15.75" x14ac:dyDescent="0.25">
      <c r="A41" s="13">
        <v>34</v>
      </c>
      <c r="B41" s="11" t="s">
        <v>131</v>
      </c>
      <c r="C41" s="27" t="s">
        <v>132</v>
      </c>
      <c r="D41" s="14" t="s">
        <v>31</v>
      </c>
      <c r="E41" s="27" t="s">
        <v>120</v>
      </c>
      <c r="F41" s="27" t="s">
        <v>133</v>
      </c>
      <c r="G41" s="11" t="s">
        <v>28</v>
      </c>
      <c r="H41" s="17">
        <v>44317</v>
      </c>
      <c r="I41" s="15">
        <v>45838</v>
      </c>
      <c r="J41" s="16">
        <v>5300</v>
      </c>
      <c r="K41" s="11"/>
      <c r="L41" s="11"/>
      <c r="M41" s="16">
        <f>J41*$K$9</f>
        <v>0</v>
      </c>
      <c r="N41" s="11"/>
      <c r="O41" s="16">
        <f t="shared" si="0"/>
        <v>5300</v>
      </c>
    </row>
    <row r="42" spans="1:15" ht="15.75" x14ac:dyDescent="0.25">
      <c r="A42" s="13">
        <v>35</v>
      </c>
      <c r="B42" s="11" t="s">
        <v>134</v>
      </c>
      <c r="C42" s="27" t="s">
        <v>135</v>
      </c>
      <c r="D42" s="14" t="s">
        <v>31</v>
      </c>
      <c r="E42" s="27" t="s">
        <v>44</v>
      </c>
      <c r="F42" s="27" t="s">
        <v>136</v>
      </c>
      <c r="G42" s="11" t="s">
        <v>28</v>
      </c>
      <c r="H42" s="15">
        <v>44805</v>
      </c>
      <c r="I42" s="15">
        <v>45838</v>
      </c>
      <c r="J42" s="16">
        <v>5000</v>
      </c>
      <c r="K42" s="11"/>
      <c r="L42" s="11"/>
      <c r="M42" s="16">
        <f>J42*$K$9</f>
        <v>0</v>
      </c>
      <c r="N42" s="11"/>
      <c r="O42" s="16">
        <f t="shared" si="0"/>
        <v>5000</v>
      </c>
    </row>
    <row r="43" spans="1:15" ht="30" x14ac:dyDescent="0.25">
      <c r="A43" s="13">
        <v>36</v>
      </c>
      <c r="B43" s="11" t="s">
        <v>137</v>
      </c>
      <c r="C43" s="27" t="s">
        <v>138</v>
      </c>
      <c r="D43" s="14" t="s">
        <v>31</v>
      </c>
      <c r="E43" s="27" t="s">
        <v>139</v>
      </c>
      <c r="F43" s="27" t="s">
        <v>140</v>
      </c>
      <c r="G43" s="11" t="s">
        <v>28</v>
      </c>
      <c r="H43" s="17">
        <v>44540</v>
      </c>
      <c r="I43" s="15">
        <v>45838</v>
      </c>
      <c r="J43" s="16">
        <v>20000</v>
      </c>
      <c r="K43" s="11"/>
      <c r="L43" s="11"/>
      <c r="M43" s="16">
        <f>J43*$K$9</f>
        <v>0</v>
      </c>
      <c r="N43" s="11"/>
      <c r="O43" s="16">
        <f t="shared" si="0"/>
        <v>20000</v>
      </c>
    </row>
    <row r="44" spans="1:15" ht="15.75" x14ac:dyDescent="0.25">
      <c r="A44" s="13">
        <v>37</v>
      </c>
      <c r="B44" s="11" t="s">
        <v>141</v>
      </c>
      <c r="C44" s="27" t="s">
        <v>142</v>
      </c>
      <c r="D44" s="14" t="s">
        <v>25</v>
      </c>
      <c r="E44" s="27" t="s">
        <v>36</v>
      </c>
      <c r="F44" s="27" t="s">
        <v>143</v>
      </c>
      <c r="G44" s="11" t="s">
        <v>28</v>
      </c>
      <c r="H44" s="19">
        <v>44239</v>
      </c>
      <c r="I44" s="15">
        <v>45838</v>
      </c>
      <c r="J44" s="16">
        <v>5000</v>
      </c>
      <c r="K44" s="11"/>
      <c r="L44" s="11"/>
      <c r="M44" s="16">
        <f>J44*$K$9</f>
        <v>0</v>
      </c>
      <c r="N44" s="11"/>
      <c r="O44" s="16">
        <f t="shared" si="0"/>
        <v>5000</v>
      </c>
    </row>
    <row r="45" spans="1:15" ht="15.75" x14ac:dyDescent="0.25">
      <c r="A45" s="13">
        <v>38</v>
      </c>
      <c r="B45" s="11" t="s">
        <v>144</v>
      </c>
      <c r="C45" s="27" t="s">
        <v>145</v>
      </c>
      <c r="D45" s="14" t="s">
        <v>31</v>
      </c>
      <c r="E45" s="27" t="s">
        <v>44</v>
      </c>
      <c r="F45" s="27" t="s">
        <v>146</v>
      </c>
      <c r="G45" s="11" t="s">
        <v>28</v>
      </c>
      <c r="H45" s="17">
        <v>45444</v>
      </c>
      <c r="I45" s="15">
        <v>45838</v>
      </c>
      <c r="J45" s="16">
        <v>10000</v>
      </c>
      <c r="K45" s="16"/>
      <c r="L45" s="11"/>
      <c r="M45" s="16"/>
      <c r="N45" s="16"/>
      <c r="O45" s="16">
        <f t="shared" si="0"/>
        <v>10000</v>
      </c>
    </row>
    <row r="46" spans="1:15" ht="15.75" x14ac:dyDescent="0.25">
      <c r="A46" s="13">
        <v>39</v>
      </c>
      <c r="B46" s="11" t="s">
        <v>147</v>
      </c>
      <c r="C46" s="27" t="s">
        <v>148</v>
      </c>
      <c r="D46" s="14" t="s">
        <v>25</v>
      </c>
      <c r="E46" s="27" t="s">
        <v>36</v>
      </c>
      <c r="F46" s="27" t="s">
        <v>149</v>
      </c>
      <c r="G46" s="11" t="s">
        <v>28</v>
      </c>
      <c r="H46" s="17">
        <v>45439</v>
      </c>
      <c r="I46" s="15">
        <v>45838</v>
      </c>
      <c r="J46" s="16">
        <v>5000</v>
      </c>
      <c r="K46" s="16"/>
      <c r="L46" s="11"/>
      <c r="M46" s="16"/>
      <c r="N46" s="16">
        <f t="shared" ref="N46" si="6">K46+L46+M46</f>
        <v>0</v>
      </c>
      <c r="O46" s="16">
        <f t="shared" si="0"/>
        <v>5000</v>
      </c>
    </row>
    <row r="47" spans="1:15" ht="15.75" x14ac:dyDescent="0.25">
      <c r="A47" s="13">
        <v>40</v>
      </c>
      <c r="B47" s="11" t="s">
        <v>150</v>
      </c>
      <c r="C47" s="27" t="s">
        <v>151</v>
      </c>
      <c r="D47" s="14" t="s">
        <v>25</v>
      </c>
      <c r="E47" s="27" t="s">
        <v>54</v>
      </c>
      <c r="F47" s="27" t="s">
        <v>121</v>
      </c>
      <c r="G47" s="11" t="s">
        <v>28</v>
      </c>
      <c r="H47" s="17">
        <v>44229</v>
      </c>
      <c r="I47" s="15">
        <v>45838</v>
      </c>
      <c r="J47" s="16">
        <v>12000</v>
      </c>
      <c r="K47" s="16">
        <v>344.4</v>
      </c>
      <c r="L47" s="11"/>
      <c r="M47" s="16">
        <v>364.8</v>
      </c>
      <c r="N47" s="16">
        <v>709.2</v>
      </c>
      <c r="O47" s="16">
        <f t="shared" si="0"/>
        <v>11290.8</v>
      </c>
    </row>
    <row r="48" spans="1:15" ht="15.75" x14ac:dyDescent="0.25">
      <c r="A48" s="13">
        <v>41</v>
      </c>
      <c r="B48" s="11" t="s">
        <v>152</v>
      </c>
      <c r="C48" s="27" t="s">
        <v>153</v>
      </c>
      <c r="D48" s="14" t="s">
        <v>25</v>
      </c>
      <c r="E48" s="27" t="s">
        <v>154</v>
      </c>
      <c r="F48" s="27" t="s">
        <v>78</v>
      </c>
      <c r="G48" s="11" t="s">
        <v>28</v>
      </c>
      <c r="H48" s="17">
        <v>45364</v>
      </c>
      <c r="I48" s="15">
        <v>45838</v>
      </c>
      <c r="J48" s="16">
        <v>25000</v>
      </c>
      <c r="K48" s="16">
        <v>717.5</v>
      </c>
      <c r="L48" s="11"/>
      <c r="M48" s="16">
        <v>760</v>
      </c>
      <c r="N48" s="16">
        <v>1477.5</v>
      </c>
      <c r="O48" s="16">
        <f t="shared" si="0"/>
        <v>23522.5</v>
      </c>
    </row>
    <row r="49" spans="1:15" ht="30" x14ac:dyDescent="0.25">
      <c r="A49" s="13">
        <v>42</v>
      </c>
      <c r="B49" s="11" t="s">
        <v>155</v>
      </c>
      <c r="C49" s="27" t="s">
        <v>156</v>
      </c>
      <c r="D49" s="14" t="s">
        <v>31</v>
      </c>
      <c r="E49" s="27" t="s">
        <v>157</v>
      </c>
      <c r="F49" s="27" t="s">
        <v>158</v>
      </c>
      <c r="G49" s="11" t="s">
        <v>28</v>
      </c>
      <c r="H49" s="17">
        <v>45444</v>
      </c>
      <c r="I49" s="15">
        <v>45838</v>
      </c>
      <c r="J49" s="16">
        <v>5000</v>
      </c>
      <c r="K49" s="16"/>
      <c r="L49" s="11"/>
      <c r="M49" s="16"/>
      <c r="N49" s="16">
        <f t="shared" ref="N49" si="7">K49+L49+M49</f>
        <v>0</v>
      </c>
      <c r="O49" s="16">
        <f t="shared" si="0"/>
        <v>5000</v>
      </c>
    </row>
    <row r="50" spans="1:15" ht="15.75" x14ac:dyDescent="0.25">
      <c r="A50" s="13">
        <v>43</v>
      </c>
      <c r="B50" s="18" t="s">
        <v>159</v>
      </c>
      <c r="C50" s="22" t="s">
        <v>160</v>
      </c>
      <c r="D50" s="14" t="s">
        <v>25</v>
      </c>
      <c r="E50" s="22" t="s">
        <v>161</v>
      </c>
      <c r="F50" s="22" t="s">
        <v>162</v>
      </c>
      <c r="G50" s="11" t="s">
        <v>28</v>
      </c>
      <c r="H50" s="15">
        <v>45566</v>
      </c>
      <c r="I50" s="15">
        <v>45838</v>
      </c>
      <c r="J50" s="16">
        <v>10000</v>
      </c>
      <c r="K50" s="11"/>
      <c r="L50" s="11"/>
      <c r="M50" s="16">
        <f>J50*$K$9</f>
        <v>0</v>
      </c>
      <c r="N50" s="11"/>
      <c r="O50" s="16">
        <f t="shared" si="0"/>
        <v>10000</v>
      </c>
    </row>
    <row r="51" spans="1:15" ht="15.75" x14ac:dyDescent="0.25">
      <c r="A51" s="13">
        <v>44</v>
      </c>
      <c r="B51" s="11" t="s">
        <v>163</v>
      </c>
      <c r="C51" s="27" t="s">
        <v>164</v>
      </c>
      <c r="D51" s="14" t="s">
        <v>31</v>
      </c>
      <c r="E51" s="27" t="s">
        <v>44</v>
      </c>
      <c r="F51" s="27" t="s">
        <v>165</v>
      </c>
      <c r="G51" s="11" t="s">
        <v>28</v>
      </c>
      <c r="H51" s="19">
        <v>44564</v>
      </c>
      <c r="I51" s="15">
        <v>45838</v>
      </c>
      <c r="J51" s="16">
        <v>5300</v>
      </c>
      <c r="K51" s="16">
        <v>152.11000000000001</v>
      </c>
      <c r="L51" s="11"/>
      <c r="M51" s="16">
        <v>1876.58</v>
      </c>
      <c r="N51" s="21">
        <v>2028.69</v>
      </c>
      <c r="O51" s="16">
        <f t="shared" si="0"/>
        <v>3271.31</v>
      </c>
    </row>
    <row r="52" spans="1:15" ht="15.75" x14ac:dyDescent="0.25">
      <c r="A52" s="13">
        <v>45</v>
      </c>
      <c r="B52" s="11" t="s">
        <v>166</v>
      </c>
      <c r="C52" s="27" t="s">
        <v>167</v>
      </c>
      <c r="D52" s="14" t="s">
        <v>25</v>
      </c>
      <c r="E52" s="27" t="s">
        <v>26</v>
      </c>
      <c r="F52" s="27" t="s">
        <v>168</v>
      </c>
      <c r="G52" s="11" t="s">
        <v>28</v>
      </c>
      <c r="H52" s="19">
        <v>45383</v>
      </c>
      <c r="I52" s="15">
        <v>45838</v>
      </c>
      <c r="J52" s="16">
        <v>5000</v>
      </c>
      <c r="K52" s="11"/>
      <c r="L52" s="11"/>
      <c r="M52" s="16">
        <f>J52*$K$9</f>
        <v>0</v>
      </c>
      <c r="N52" s="11"/>
      <c r="O52" s="16">
        <f t="shared" si="0"/>
        <v>5000</v>
      </c>
    </row>
    <row r="53" spans="1:15" ht="15.75" x14ac:dyDescent="0.25">
      <c r="A53" s="13">
        <v>46</v>
      </c>
      <c r="B53" s="18" t="s">
        <v>169</v>
      </c>
      <c r="C53" s="22" t="s">
        <v>170</v>
      </c>
      <c r="D53" s="14" t="s">
        <v>31</v>
      </c>
      <c r="E53" s="27" t="s">
        <v>44</v>
      </c>
      <c r="F53" s="26" t="s">
        <v>171</v>
      </c>
      <c r="G53" s="11" t="s">
        <v>28</v>
      </c>
      <c r="H53" s="17">
        <v>45597</v>
      </c>
      <c r="I53" s="15">
        <v>45838</v>
      </c>
      <c r="J53" s="16">
        <v>5000</v>
      </c>
      <c r="K53" s="11"/>
      <c r="L53" s="11"/>
      <c r="M53" s="16">
        <f>J53*$K$9</f>
        <v>0</v>
      </c>
      <c r="N53" s="11"/>
      <c r="O53" s="16">
        <f t="shared" si="0"/>
        <v>5000</v>
      </c>
    </row>
    <row r="54" spans="1:15" ht="15.75" x14ac:dyDescent="0.25">
      <c r="A54" s="13">
        <v>47</v>
      </c>
      <c r="B54" s="11" t="s">
        <v>172</v>
      </c>
      <c r="C54" s="27" t="s">
        <v>173</v>
      </c>
      <c r="D54" s="14" t="s">
        <v>31</v>
      </c>
      <c r="E54" s="27" t="s">
        <v>174</v>
      </c>
      <c r="F54" s="27" t="s">
        <v>175</v>
      </c>
      <c r="G54" s="11" t="s">
        <v>28</v>
      </c>
      <c r="H54" s="17">
        <v>45352</v>
      </c>
      <c r="I54" s="15">
        <v>45838</v>
      </c>
      <c r="J54" s="16">
        <v>10000</v>
      </c>
      <c r="K54" s="11"/>
      <c r="L54" s="11"/>
      <c r="M54" s="16">
        <f>J54*$K$9</f>
        <v>0</v>
      </c>
      <c r="N54" s="11"/>
      <c r="O54" s="16">
        <f t="shared" si="0"/>
        <v>10000</v>
      </c>
    </row>
    <row r="55" spans="1:15" ht="15.75" x14ac:dyDescent="0.25">
      <c r="A55" s="13">
        <v>48</v>
      </c>
      <c r="B55" s="11" t="s">
        <v>176</v>
      </c>
      <c r="C55" s="27" t="s">
        <v>145</v>
      </c>
      <c r="D55" s="14" t="s">
        <v>25</v>
      </c>
      <c r="E55" s="27" t="s">
        <v>36</v>
      </c>
      <c r="F55" s="27" t="s">
        <v>177</v>
      </c>
      <c r="G55" s="11" t="s">
        <v>28</v>
      </c>
      <c r="H55" s="19">
        <v>44621</v>
      </c>
      <c r="I55" s="15">
        <v>45838</v>
      </c>
      <c r="J55" s="16">
        <v>5000</v>
      </c>
      <c r="K55" s="11"/>
      <c r="L55" s="11"/>
      <c r="M55" s="16">
        <f>J55*$K$9</f>
        <v>0</v>
      </c>
      <c r="N55" s="11"/>
      <c r="O55" s="16">
        <f t="shared" si="0"/>
        <v>5000</v>
      </c>
    </row>
    <row r="56" spans="1:15" ht="15.75" x14ac:dyDescent="0.25">
      <c r="A56" s="13">
        <v>49</v>
      </c>
      <c r="B56" s="11" t="s">
        <v>178</v>
      </c>
      <c r="C56" s="27" t="s">
        <v>179</v>
      </c>
      <c r="D56" s="14" t="s">
        <v>31</v>
      </c>
      <c r="E56" s="27" t="s">
        <v>44</v>
      </c>
      <c r="F56" s="27" t="s">
        <v>180</v>
      </c>
      <c r="G56" s="11" t="s">
        <v>28</v>
      </c>
      <c r="H56" s="19">
        <v>44228</v>
      </c>
      <c r="I56" s="15">
        <v>45838</v>
      </c>
      <c r="J56" s="16">
        <v>5000</v>
      </c>
      <c r="K56" s="16"/>
      <c r="L56" s="11"/>
      <c r="M56" s="16"/>
      <c r="N56" s="16"/>
      <c r="O56" s="16">
        <f t="shared" si="0"/>
        <v>5000</v>
      </c>
    </row>
    <row r="57" spans="1:15" ht="30" x14ac:dyDescent="0.25">
      <c r="A57" s="13">
        <v>50</v>
      </c>
      <c r="B57" s="11" t="s">
        <v>181</v>
      </c>
      <c r="C57" s="27" t="s">
        <v>182</v>
      </c>
      <c r="D57" s="14" t="s">
        <v>25</v>
      </c>
      <c r="E57" s="27" t="s">
        <v>183</v>
      </c>
      <c r="F57" s="27" t="s">
        <v>184</v>
      </c>
      <c r="G57" s="11" t="s">
        <v>28</v>
      </c>
      <c r="H57" s="17">
        <v>45292</v>
      </c>
      <c r="I57" s="15">
        <v>45838</v>
      </c>
      <c r="J57" s="16">
        <v>10000</v>
      </c>
      <c r="K57" s="16"/>
      <c r="L57" s="11"/>
      <c r="M57" s="16"/>
      <c r="N57" s="16"/>
      <c r="O57" s="16">
        <f t="shared" si="0"/>
        <v>10000</v>
      </c>
    </row>
    <row r="58" spans="1:15" ht="15.75" x14ac:dyDescent="0.25">
      <c r="A58" s="13">
        <v>51</v>
      </c>
      <c r="B58" s="18" t="s">
        <v>185</v>
      </c>
      <c r="C58" s="22" t="s">
        <v>186</v>
      </c>
      <c r="D58" s="14" t="s">
        <v>31</v>
      </c>
      <c r="E58" s="22" t="s">
        <v>187</v>
      </c>
      <c r="F58" s="22" t="s">
        <v>68</v>
      </c>
      <c r="G58" s="11" t="s">
        <v>28</v>
      </c>
      <c r="H58" s="17">
        <v>45566</v>
      </c>
      <c r="I58" s="15">
        <v>45838</v>
      </c>
      <c r="J58" s="16">
        <v>10000</v>
      </c>
      <c r="K58" s="16"/>
      <c r="L58" s="11"/>
      <c r="M58" s="16"/>
      <c r="N58" s="16">
        <f t="shared" ref="N58" si="8">K58+L58+M58</f>
        <v>0</v>
      </c>
      <c r="O58" s="16">
        <f t="shared" si="0"/>
        <v>10000</v>
      </c>
    </row>
    <row r="59" spans="1:15" ht="15.75" x14ac:dyDescent="0.25">
      <c r="A59" s="13">
        <v>52</v>
      </c>
      <c r="B59" s="11" t="s">
        <v>188</v>
      </c>
      <c r="C59" s="27" t="s">
        <v>189</v>
      </c>
      <c r="D59" s="14" t="s">
        <v>25</v>
      </c>
      <c r="E59" s="27" t="s">
        <v>154</v>
      </c>
      <c r="F59" s="27" t="s">
        <v>78</v>
      </c>
      <c r="G59" s="11" t="s">
        <v>28</v>
      </c>
      <c r="H59" s="17">
        <v>45364</v>
      </c>
      <c r="I59" s="15">
        <v>45838</v>
      </c>
      <c r="J59" s="16">
        <v>25000</v>
      </c>
      <c r="K59" s="16">
        <v>717.5</v>
      </c>
      <c r="L59" s="11"/>
      <c r="M59" s="16">
        <v>760</v>
      </c>
      <c r="N59" s="16">
        <v>1477.5</v>
      </c>
      <c r="O59" s="16">
        <f t="shared" si="0"/>
        <v>23522.5</v>
      </c>
    </row>
    <row r="60" spans="1:15" ht="15.75" x14ac:dyDescent="0.25">
      <c r="A60" s="13">
        <v>53</v>
      </c>
      <c r="B60" s="11" t="s">
        <v>190</v>
      </c>
      <c r="C60" s="27" t="s">
        <v>191</v>
      </c>
      <c r="D60" s="14" t="s">
        <v>25</v>
      </c>
      <c r="E60" s="22" t="s">
        <v>26</v>
      </c>
      <c r="F60" s="27" t="s">
        <v>192</v>
      </c>
      <c r="G60" s="11" t="s">
        <v>28</v>
      </c>
      <c r="H60" s="17">
        <v>45659</v>
      </c>
      <c r="I60" s="15">
        <v>45838</v>
      </c>
      <c r="J60" s="16">
        <v>5500</v>
      </c>
      <c r="K60" s="11"/>
      <c r="L60" s="11"/>
      <c r="M60" s="16">
        <f>J60*$K$9</f>
        <v>0</v>
      </c>
      <c r="N60" s="11"/>
      <c r="O60" s="16">
        <f t="shared" si="0"/>
        <v>5500</v>
      </c>
    </row>
    <row r="61" spans="1:15" ht="15.75" x14ac:dyDescent="0.25">
      <c r="A61" s="13">
        <v>54</v>
      </c>
      <c r="B61" s="11" t="s">
        <v>193</v>
      </c>
      <c r="C61" s="27" t="s">
        <v>194</v>
      </c>
      <c r="D61" s="14" t="s">
        <v>31</v>
      </c>
      <c r="E61" s="27" t="s">
        <v>161</v>
      </c>
      <c r="F61" s="27" t="s">
        <v>195</v>
      </c>
      <c r="G61" s="11" t="s">
        <v>28</v>
      </c>
      <c r="H61" s="17">
        <v>45261</v>
      </c>
      <c r="I61" s="15">
        <v>45838</v>
      </c>
      <c r="J61" s="16">
        <v>15000</v>
      </c>
      <c r="K61" s="16">
        <v>430.5</v>
      </c>
      <c r="L61" s="11"/>
      <c r="M61" s="16">
        <v>456</v>
      </c>
      <c r="N61" s="16">
        <v>886.5</v>
      </c>
      <c r="O61" s="16">
        <f t="shared" si="0"/>
        <v>14113.5</v>
      </c>
    </row>
    <row r="62" spans="1:15" ht="30" x14ac:dyDescent="0.25">
      <c r="A62" s="13">
        <v>55</v>
      </c>
      <c r="B62" s="11" t="s">
        <v>196</v>
      </c>
      <c r="C62" s="27" t="s">
        <v>197</v>
      </c>
      <c r="D62" s="14" t="s">
        <v>31</v>
      </c>
      <c r="E62" s="27" t="s">
        <v>44</v>
      </c>
      <c r="F62" s="27" t="s">
        <v>198</v>
      </c>
      <c r="G62" s="11" t="s">
        <v>28</v>
      </c>
      <c r="H62" s="19">
        <v>44713</v>
      </c>
      <c r="I62" s="15">
        <v>45838</v>
      </c>
      <c r="J62" s="16">
        <v>5000</v>
      </c>
      <c r="K62" s="11"/>
      <c r="L62" s="11"/>
      <c r="M62" s="16">
        <f>J62*$K$9</f>
        <v>0</v>
      </c>
      <c r="N62" s="11"/>
      <c r="O62" s="16">
        <f t="shared" si="0"/>
        <v>5000</v>
      </c>
    </row>
    <row r="63" spans="1:15" ht="15.75" x14ac:dyDescent="0.25">
      <c r="A63" s="13">
        <v>56</v>
      </c>
      <c r="B63" s="11" t="s">
        <v>199</v>
      </c>
      <c r="C63" s="27" t="s">
        <v>200</v>
      </c>
      <c r="D63" s="14" t="s">
        <v>31</v>
      </c>
      <c r="E63" s="27" t="s">
        <v>161</v>
      </c>
      <c r="F63" s="27" t="s">
        <v>195</v>
      </c>
      <c r="G63" s="11" t="s">
        <v>28</v>
      </c>
      <c r="H63" s="19">
        <v>44201</v>
      </c>
      <c r="I63" s="15">
        <v>45838</v>
      </c>
      <c r="J63" s="16">
        <v>10000</v>
      </c>
      <c r="K63" s="11"/>
      <c r="L63" s="11"/>
      <c r="M63" s="16">
        <f>J63*$K$9</f>
        <v>0</v>
      </c>
      <c r="N63" s="11"/>
      <c r="O63" s="16">
        <f t="shared" si="0"/>
        <v>10000</v>
      </c>
    </row>
    <row r="64" spans="1:15" ht="15.75" x14ac:dyDescent="0.25">
      <c r="A64" s="13">
        <v>57</v>
      </c>
      <c r="B64" s="11" t="s">
        <v>201</v>
      </c>
      <c r="C64" s="27" t="s">
        <v>202</v>
      </c>
      <c r="D64" s="14" t="s">
        <v>25</v>
      </c>
      <c r="E64" s="27" t="s">
        <v>36</v>
      </c>
      <c r="F64" s="27" t="s">
        <v>127</v>
      </c>
      <c r="G64" s="11" t="s">
        <v>28</v>
      </c>
      <c r="H64" s="19">
        <v>44208</v>
      </c>
      <c r="I64" s="15">
        <v>45838</v>
      </c>
      <c r="J64" s="16">
        <v>5000</v>
      </c>
      <c r="K64" s="11"/>
      <c r="L64" s="11"/>
      <c r="M64" s="16">
        <f>J64*$K$9</f>
        <v>0</v>
      </c>
      <c r="N64" s="11"/>
      <c r="O64" s="16">
        <f t="shared" si="0"/>
        <v>5000</v>
      </c>
    </row>
    <row r="65" spans="1:15" ht="15.75" x14ac:dyDescent="0.25">
      <c r="A65" s="13">
        <v>58</v>
      </c>
      <c r="B65" s="11" t="s">
        <v>203</v>
      </c>
      <c r="C65" s="27" t="s">
        <v>204</v>
      </c>
      <c r="D65" s="14" t="s">
        <v>25</v>
      </c>
      <c r="E65" s="22" t="s">
        <v>161</v>
      </c>
      <c r="F65" s="26" t="s">
        <v>205</v>
      </c>
      <c r="G65" s="11" t="s">
        <v>28</v>
      </c>
      <c r="H65" s="15">
        <v>45536</v>
      </c>
      <c r="I65" s="15">
        <v>45838</v>
      </c>
      <c r="J65" s="16">
        <v>10000</v>
      </c>
      <c r="K65" s="11"/>
      <c r="L65" s="11"/>
      <c r="M65" s="16">
        <f>J65*$K$9</f>
        <v>0</v>
      </c>
      <c r="N65" s="11"/>
      <c r="O65" s="16">
        <f t="shared" si="0"/>
        <v>10000</v>
      </c>
    </row>
    <row r="66" spans="1:15" ht="15.75" x14ac:dyDescent="0.25">
      <c r="A66" s="13">
        <v>59</v>
      </c>
      <c r="B66" s="11" t="s">
        <v>206</v>
      </c>
      <c r="C66" s="27" t="s">
        <v>207</v>
      </c>
      <c r="D66" s="14" t="s">
        <v>31</v>
      </c>
      <c r="E66" s="27" t="s">
        <v>115</v>
      </c>
      <c r="F66" s="27" t="s">
        <v>208</v>
      </c>
      <c r="G66" s="11" t="s">
        <v>28</v>
      </c>
      <c r="H66" s="19">
        <v>44985</v>
      </c>
      <c r="I66" s="15">
        <v>45838</v>
      </c>
      <c r="J66" s="16">
        <v>5000</v>
      </c>
      <c r="K66" s="16"/>
      <c r="L66" s="11"/>
      <c r="M66" s="16"/>
      <c r="N66" s="16">
        <f t="shared" ref="N66:N68" si="9">K66+L66+M66</f>
        <v>0</v>
      </c>
      <c r="O66" s="16">
        <f t="shared" si="0"/>
        <v>5000</v>
      </c>
    </row>
    <row r="67" spans="1:15" ht="30" x14ac:dyDescent="0.25">
      <c r="A67" s="13">
        <v>60</v>
      </c>
      <c r="B67" s="11" t="s">
        <v>209</v>
      </c>
      <c r="C67" s="27" t="s">
        <v>210</v>
      </c>
      <c r="D67" s="14" t="s">
        <v>31</v>
      </c>
      <c r="E67" s="27" t="s">
        <v>120</v>
      </c>
      <c r="F67" s="27" t="s">
        <v>211</v>
      </c>
      <c r="G67" s="11" t="s">
        <v>28</v>
      </c>
      <c r="H67" s="17">
        <v>44013</v>
      </c>
      <c r="I67" s="15">
        <v>45838</v>
      </c>
      <c r="J67" s="16">
        <v>5000</v>
      </c>
      <c r="K67" s="16"/>
      <c r="L67" s="11"/>
      <c r="M67" s="16"/>
      <c r="N67" s="16">
        <f t="shared" si="9"/>
        <v>0</v>
      </c>
      <c r="O67" s="16">
        <f t="shared" si="0"/>
        <v>5000</v>
      </c>
    </row>
    <row r="68" spans="1:15" ht="15.75" x14ac:dyDescent="0.25">
      <c r="A68" s="13">
        <v>61</v>
      </c>
      <c r="B68" s="11" t="s">
        <v>212</v>
      </c>
      <c r="C68" s="27" t="s">
        <v>213</v>
      </c>
      <c r="D68" s="14" t="s">
        <v>25</v>
      </c>
      <c r="E68" s="27" t="s">
        <v>161</v>
      </c>
      <c r="F68" s="27" t="s">
        <v>184</v>
      </c>
      <c r="G68" s="11" t="s">
        <v>28</v>
      </c>
      <c r="H68" s="19">
        <v>45474</v>
      </c>
      <c r="I68" s="15">
        <v>45838</v>
      </c>
      <c r="J68" s="16">
        <v>10000</v>
      </c>
      <c r="K68" s="16"/>
      <c r="L68" s="11"/>
      <c r="M68" s="16"/>
      <c r="N68" s="16">
        <f t="shared" si="9"/>
        <v>0</v>
      </c>
      <c r="O68" s="16">
        <f t="shared" si="0"/>
        <v>10000</v>
      </c>
    </row>
    <row r="69" spans="1:15" ht="15.75" x14ac:dyDescent="0.25">
      <c r="A69" s="13">
        <v>62</v>
      </c>
      <c r="B69" s="11" t="s">
        <v>214</v>
      </c>
      <c r="C69" s="27" t="s">
        <v>215</v>
      </c>
      <c r="D69" s="14" t="s">
        <v>31</v>
      </c>
      <c r="E69" s="27" t="s">
        <v>44</v>
      </c>
      <c r="F69" s="27" t="s">
        <v>216</v>
      </c>
      <c r="G69" s="11" t="s">
        <v>28</v>
      </c>
      <c r="H69" s="19">
        <v>45627</v>
      </c>
      <c r="I69" s="15">
        <v>45838</v>
      </c>
      <c r="J69" s="16">
        <v>7000</v>
      </c>
      <c r="K69" s="16"/>
      <c r="L69" s="11"/>
      <c r="M69" s="16"/>
      <c r="N69" s="16"/>
      <c r="O69" s="16">
        <v>7000</v>
      </c>
    </row>
    <row r="70" spans="1:15" ht="15.75" x14ac:dyDescent="0.25">
      <c r="A70" s="13">
        <v>63</v>
      </c>
      <c r="B70" s="11" t="s">
        <v>217</v>
      </c>
      <c r="C70" s="27" t="s">
        <v>218</v>
      </c>
      <c r="D70" s="14" t="s">
        <v>25</v>
      </c>
      <c r="E70" s="27" t="s">
        <v>161</v>
      </c>
      <c r="F70" s="27" t="s">
        <v>33</v>
      </c>
      <c r="G70" s="11" t="s">
        <v>28</v>
      </c>
      <c r="H70" s="19">
        <v>44237</v>
      </c>
      <c r="I70" s="15">
        <v>45838</v>
      </c>
      <c r="J70" s="16">
        <v>10000</v>
      </c>
      <c r="K70" s="16">
        <f t="shared" ref="K70" si="10">J70*$K$6</f>
        <v>287</v>
      </c>
      <c r="L70" s="11"/>
      <c r="M70" s="16">
        <f t="shared" ref="M70" si="11">J70*$M$6</f>
        <v>304</v>
      </c>
      <c r="N70" s="16">
        <f t="shared" ref="N70" si="12">K70+L70+M70</f>
        <v>591</v>
      </c>
      <c r="O70" s="16">
        <f t="shared" ref="O70:O120" si="13">J70-N70</f>
        <v>9409</v>
      </c>
    </row>
    <row r="71" spans="1:15" ht="15.75" x14ac:dyDescent="0.25">
      <c r="A71" s="13">
        <v>64</v>
      </c>
      <c r="B71" s="11" t="s">
        <v>219</v>
      </c>
      <c r="C71" s="27" t="s">
        <v>220</v>
      </c>
      <c r="D71" s="14" t="s">
        <v>31</v>
      </c>
      <c r="E71" s="27" t="s">
        <v>221</v>
      </c>
      <c r="F71" s="27" t="s">
        <v>222</v>
      </c>
      <c r="G71" s="11" t="s">
        <v>28</v>
      </c>
      <c r="H71" s="19">
        <v>42374</v>
      </c>
      <c r="I71" s="15">
        <v>45838</v>
      </c>
      <c r="J71" s="16">
        <v>5000</v>
      </c>
      <c r="K71" s="16">
        <v>143.5</v>
      </c>
      <c r="L71" s="11"/>
      <c r="M71" s="16">
        <v>152</v>
      </c>
      <c r="N71" s="21">
        <v>295.5</v>
      </c>
      <c r="O71" s="16">
        <f t="shared" si="13"/>
        <v>4704.5</v>
      </c>
    </row>
    <row r="72" spans="1:15" ht="15.75" x14ac:dyDescent="0.25">
      <c r="A72" s="13">
        <v>65</v>
      </c>
      <c r="B72" s="11" t="s">
        <v>223</v>
      </c>
      <c r="C72" s="27" t="s">
        <v>224</v>
      </c>
      <c r="D72" s="14" t="s">
        <v>25</v>
      </c>
      <c r="E72" s="27" t="s">
        <v>54</v>
      </c>
      <c r="F72" s="27" t="s">
        <v>225</v>
      </c>
      <c r="G72" s="11" t="s">
        <v>28</v>
      </c>
      <c r="H72" s="19">
        <v>44531</v>
      </c>
      <c r="I72" s="15">
        <v>45838</v>
      </c>
      <c r="J72" s="16">
        <v>12000</v>
      </c>
      <c r="K72" s="11"/>
      <c r="L72" s="11"/>
      <c r="M72" s="16">
        <f t="shared" ref="M72:M98" si="14">J72*$K$9</f>
        <v>0</v>
      </c>
      <c r="N72" s="11"/>
      <c r="O72" s="16">
        <f t="shared" si="13"/>
        <v>12000</v>
      </c>
    </row>
    <row r="73" spans="1:15" ht="15.75" x14ac:dyDescent="0.25">
      <c r="A73" s="13">
        <v>66</v>
      </c>
      <c r="B73" s="11" t="s">
        <v>226</v>
      </c>
      <c r="C73" s="27" t="s">
        <v>227</v>
      </c>
      <c r="D73" s="14" t="s">
        <v>25</v>
      </c>
      <c r="E73" s="27" t="s">
        <v>36</v>
      </c>
      <c r="F73" s="27" t="s">
        <v>228</v>
      </c>
      <c r="G73" s="11" t="s">
        <v>28</v>
      </c>
      <c r="H73" s="19">
        <v>44563</v>
      </c>
      <c r="I73" s="15">
        <v>45838</v>
      </c>
      <c r="J73" s="16">
        <v>7000</v>
      </c>
      <c r="K73" s="11"/>
      <c r="L73" s="11"/>
      <c r="M73" s="16">
        <f t="shared" si="14"/>
        <v>0</v>
      </c>
      <c r="N73" s="11"/>
      <c r="O73" s="16">
        <f t="shared" si="13"/>
        <v>7000</v>
      </c>
    </row>
    <row r="74" spans="1:15" ht="15.75" x14ac:dyDescent="0.25">
      <c r="A74" s="13">
        <v>67</v>
      </c>
      <c r="B74" s="11" t="s">
        <v>229</v>
      </c>
      <c r="C74" s="27" t="s">
        <v>230</v>
      </c>
      <c r="D74" s="14" t="s">
        <v>25</v>
      </c>
      <c r="E74" s="27" t="s">
        <v>36</v>
      </c>
      <c r="F74" s="27" t="s">
        <v>231</v>
      </c>
      <c r="G74" s="11" t="s">
        <v>28</v>
      </c>
      <c r="H74" s="19">
        <v>44958</v>
      </c>
      <c r="I74" s="15">
        <v>45838</v>
      </c>
      <c r="J74" s="16">
        <v>7000</v>
      </c>
      <c r="K74" s="16"/>
      <c r="L74" s="11"/>
      <c r="M74" s="16"/>
      <c r="N74" s="16">
        <f t="shared" ref="N74" si="15">K74+L74+M74</f>
        <v>0</v>
      </c>
      <c r="O74" s="16">
        <f t="shared" si="13"/>
        <v>7000</v>
      </c>
    </row>
    <row r="75" spans="1:15" ht="15.75" x14ac:dyDescent="0.25">
      <c r="A75" s="13">
        <v>68</v>
      </c>
      <c r="B75" s="11" t="s">
        <v>232</v>
      </c>
      <c r="C75" s="27" t="s">
        <v>233</v>
      </c>
      <c r="D75" s="14" t="s">
        <v>25</v>
      </c>
      <c r="E75" s="27" t="s">
        <v>36</v>
      </c>
      <c r="F75" s="27" t="s">
        <v>234</v>
      </c>
      <c r="G75" s="11" t="s">
        <v>28</v>
      </c>
      <c r="H75" s="15">
        <v>44927</v>
      </c>
      <c r="I75" s="15">
        <v>45838</v>
      </c>
      <c r="J75" s="16">
        <v>5000</v>
      </c>
      <c r="K75" s="11"/>
      <c r="L75" s="11"/>
      <c r="M75" s="16">
        <f t="shared" si="14"/>
        <v>0</v>
      </c>
      <c r="N75" s="11"/>
      <c r="O75" s="16">
        <f t="shared" si="13"/>
        <v>5000</v>
      </c>
    </row>
    <row r="76" spans="1:15" ht="15.75" x14ac:dyDescent="0.25">
      <c r="A76" s="13">
        <v>69</v>
      </c>
      <c r="B76" s="11" t="s">
        <v>235</v>
      </c>
      <c r="C76" s="27" t="s">
        <v>236</v>
      </c>
      <c r="D76" s="14" t="s">
        <v>31</v>
      </c>
      <c r="E76" s="27" t="s">
        <v>44</v>
      </c>
      <c r="F76" s="27" t="s">
        <v>55</v>
      </c>
      <c r="G76" s="11" t="s">
        <v>28</v>
      </c>
      <c r="H76" s="19">
        <v>44201</v>
      </c>
      <c r="I76" s="15">
        <v>45838</v>
      </c>
      <c r="J76" s="16">
        <v>5000</v>
      </c>
      <c r="K76" s="11"/>
      <c r="L76" s="11"/>
      <c r="M76" s="16">
        <f t="shared" si="14"/>
        <v>0</v>
      </c>
      <c r="N76" s="11"/>
      <c r="O76" s="16">
        <f t="shared" si="13"/>
        <v>5000</v>
      </c>
    </row>
    <row r="77" spans="1:15" ht="15.75" x14ac:dyDescent="0.25">
      <c r="A77" s="13">
        <v>70</v>
      </c>
      <c r="B77" s="11" t="s">
        <v>237</v>
      </c>
      <c r="C77" s="27" t="s">
        <v>238</v>
      </c>
      <c r="D77" s="14" t="s">
        <v>25</v>
      </c>
      <c r="E77" s="27" t="s">
        <v>36</v>
      </c>
      <c r="F77" s="27" t="s">
        <v>239</v>
      </c>
      <c r="G77" s="11" t="s">
        <v>28</v>
      </c>
      <c r="H77" s="19">
        <v>44201</v>
      </c>
      <c r="I77" s="15">
        <v>45838</v>
      </c>
      <c r="J77" s="16">
        <v>8000</v>
      </c>
      <c r="K77" s="16">
        <f t="shared" ref="K77" si="16">J77*$K$6</f>
        <v>229.6</v>
      </c>
      <c r="L77" s="11"/>
      <c r="M77" s="16">
        <f t="shared" ref="M77" si="17">J77*$M$6</f>
        <v>243.2</v>
      </c>
      <c r="N77" s="16">
        <f t="shared" ref="N77" si="18">K77+L77+M77</f>
        <v>472.79999999999995</v>
      </c>
      <c r="O77" s="16">
        <f t="shared" si="13"/>
        <v>7527.2</v>
      </c>
    </row>
    <row r="78" spans="1:15" ht="15.75" x14ac:dyDescent="0.25">
      <c r="A78" s="13">
        <v>71</v>
      </c>
      <c r="B78" s="11" t="s">
        <v>240</v>
      </c>
      <c r="C78" s="27" t="s">
        <v>241</v>
      </c>
      <c r="D78" s="14" t="s">
        <v>25</v>
      </c>
      <c r="E78" s="27" t="s">
        <v>36</v>
      </c>
      <c r="F78" s="27" t="s">
        <v>242</v>
      </c>
      <c r="G78" s="11" t="s">
        <v>28</v>
      </c>
      <c r="H78" s="19">
        <v>44239</v>
      </c>
      <c r="I78" s="15">
        <v>45838</v>
      </c>
      <c r="J78" s="16">
        <v>5000</v>
      </c>
      <c r="K78" s="11"/>
      <c r="L78" s="11"/>
      <c r="M78" s="16">
        <f t="shared" si="14"/>
        <v>0</v>
      </c>
      <c r="N78" s="11"/>
      <c r="O78" s="16">
        <f t="shared" si="13"/>
        <v>5000</v>
      </c>
    </row>
    <row r="79" spans="1:15" ht="15.75" x14ac:dyDescent="0.25">
      <c r="A79" s="13">
        <v>72</v>
      </c>
      <c r="B79" s="11" t="s">
        <v>243</v>
      </c>
      <c r="C79" s="27" t="s">
        <v>244</v>
      </c>
      <c r="D79" s="14" t="s">
        <v>31</v>
      </c>
      <c r="E79" s="27" t="s">
        <v>44</v>
      </c>
      <c r="F79" s="27" t="s">
        <v>245</v>
      </c>
      <c r="G79" s="11" t="s">
        <v>28</v>
      </c>
      <c r="H79" s="19">
        <v>44232</v>
      </c>
      <c r="I79" s="15">
        <v>45838</v>
      </c>
      <c r="J79" s="16">
        <v>5000</v>
      </c>
      <c r="K79" s="11"/>
      <c r="L79" s="11"/>
      <c r="M79" s="16">
        <f t="shared" si="14"/>
        <v>0</v>
      </c>
      <c r="N79" s="11"/>
      <c r="O79" s="16">
        <f t="shared" si="13"/>
        <v>5000</v>
      </c>
    </row>
    <row r="80" spans="1:15" ht="15.75" x14ac:dyDescent="0.25">
      <c r="A80" s="13">
        <v>73</v>
      </c>
      <c r="B80" s="11" t="s">
        <v>246</v>
      </c>
      <c r="C80" s="27" t="s">
        <v>247</v>
      </c>
      <c r="D80" s="14" t="s">
        <v>25</v>
      </c>
      <c r="E80" s="27" t="s">
        <v>36</v>
      </c>
      <c r="F80" s="27" t="s">
        <v>140</v>
      </c>
      <c r="G80" s="11" t="s">
        <v>28</v>
      </c>
      <c r="H80" s="19">
        <v>44198</v>
      </c>
      <c r="I80" s="15">
        <v>45838</v>
      </c>
      <c r="J80" s="16">
        <v>8000</v>
      </c>
      <c r="K80" s="16">
        <f t="shared" ref="K80" si="19">J80*$K$6</f>
        <v>229.6</v>
      </c>
      <c r="L80" s="11"/>
      <c r="M80" s="16">
        <f t="shared" ref="M80" si="20">J80*$M$6</f>
        <v>243.2</v>
      </c>
      <c r="N80" s="16">
        <f t="shared" ref="N80" si="21">K80+L80+M80</f>
        <v>472.79999999999995</v>
      </c>
      <c r="O80" s="16">
        <f t="shared" si="13"/>
        <v>7527.2</v>
      </c>
    </row>
    <row r="81" spans="1:15" ht="30" x14ac:dyDescent="0.25">
      <c r="A81" s="13">
        <v>74</v>
      </c>
      <c r="B81" s="11" t="s">
        <v>248</v>
      </c>
      <c r="C81" s="27" t="s">
        <v>249</v>
      </c>
      <c r="D81" s="14" t="s">
        <v>25</v>
      </c>
      <c r="E81" s="27" t="s">
        <v>250</v>
      </c>
      <c r="F81" s="27" t="s">
        <v>251</v>
      </c>
      <c r="G81" s="11" t="s">
        <v>28</v>
      </c>
      <c r="H81" s="19">
        <v>43620</v>
      </c>
      <c r="I81" s="15">
        <v>45838</v>
      </c>
      <c r="J81" s="16">
        <v>10000</v>
      </c>
      <c r="K81" s="11"/>
      <c r="L81" s="11"/>
      <c r="M81" s="16">
        <f t="shared" si="14"/>
        <v>0</v>
      </c>
      <c r="N81" s="11"/>
      <c r="O81" s="16">
        <f t="shared" si="13"/>
        <v>10000</v>
      </c>
    </row>
    <row r="82" spans="1:15" ht="15.75" x14ac:dyDescent="0.25">
      <c r="A82" s="13">
        <v>75</v>
      </c>
      <c r="B82" s="11" t="s">
        <v>252</v>
      </c>
      <c r="C82" s="27" t="s">
        <v>253</v>
      </c>
      <c r="D82" s="14" t="s">
        <v>25</v>
      </c>
      <c r="E82" s="27" t="s">
        <v>36</v>
      </c>
      <c r="F82" s="27" t="s">
        <v>33</v>
      </c>
      <c r="G82" s="11" t="s">
        <v>28</v>
      </c>
      <c r="H82" s="19">
        <v>45383</v>
      </c>
      <c r="I82" s="15">
        <v>45838</v>
      </c>
      <c r="J82" s="16">
        <v>5000</v>
      </c>
      <c r="K82" s="11"/>
      <c r="L82" s="11"/>
      <c r="M82" s="16">
        <f t="shared" si="14"/>
        <v>0</v>
      </c>
      <c r="N82" s="11"/>
      <c r="O82" s="16">
        <f t="shared" si="13"/>
        <v>5000</v>
      </c>
    </row>
    <row r="83" spans="1:15" ht="15.75" x14ac:dyDescent="0.25">
      <c r="A83" s="13">
        <v>76</v>
      </c>
      <c r="B83" s="11" t="s">
        <v>254</v>
      </c>
      <c r="C83" s="27" t="s">
        <v>255</v>
      </c>
      <c r="D83" s="14" t="s">
        <v>31</v>
      </c>
      <c r="E83" s="27" t="s">
        <v>44</v>
      </c>
      <c r="F83" s="27" t="s">
        <v>256</v>
      </c>
      <c r="G83" s="11" t="s">
        <v>28</v>
      </c>
      <c r="H83" s="19">
        <v>44322</v>
      </c>
      <c r="I83" s="15">
        <v>45838</v>
      </c>
      <c r="J83" s="16">
        <v>8000</v>
      </c>
      <c r="K83" s="11"/>
      <c r="L83" s="11"/>
      <c r="M83" s="16">
        <f t="shared" si="14"/>
        <v>0</v>
      </c>
      <c r="N83" s="11"/>
      <c r="O83" s="16">
        <f t="shared" si="13"/>
        <v>8000</v>
      </c>
    </row>
    <row r="84" spans="1:15" ht="15.75" x14ac:dyDescent="0.25">
      <c r="A84" s="13">
        <v>77</v>
      </c>
      <c r="B84" s="11" t="s">
        <v>257</v>
      </c>
      <c r="C84" s="27" t="s">
        <v>258</v>
      </c>
      <c r="D84" s="14" t="s">
        <v>31</v>
      </c>
      <c r="E84" s="27" t="s">
        <v>44</v>
      </c>
      <c r="F84" s="27" t="s">
        <v>259</v>
      </c>
      <c r="G84" s="11" t="s">
        <v>28</v>
      </c>
      <c r="H84" s="19">
        <v>44239</v>
      </c>
      <c r="I84" s="15">
        <v>45838</v>
      </c>
      <c r="J84" s="16">
        <v>5000</v>
      </c>
      <c r="K84" s="11"/>
      <c r="L84" s="11"/>
      <c r="M84" s="16">
        <f t="shared" si="14"/>
        <v>0</v>
      </c>
      <c r="N84" s="11"/>
      <c r="O84" s="16">
        <f t="shared" si="13"/>
        <v>5000</v>
      </c>
    </row>
    <row r="85" spans="1:15" ht="30" x14ac:dyDescent="0.25">
      <c r="A85" s="13">
        <v>78</v>
      </c>
      <c r="B85" s="11" t="s">
        <v>260</v>
      </c>
      <c r="C85" s="27" t="s">
        <v>261</v>
      </c>
      <c r="D85" s="14" t="s">
        <v>31</v>
      </c>
      <c r="E85" s="27" t="s">
        <v>115</v>
      </c>
      <c r="F85" s="27" t="s">
        <v>251</v>
      </c>
      <c r="G85" s="11" t="s">
        <v>28</v>
      </c>
      <c r="H85" s="19">
        <v>44409</v>
      </c>
      <c r="I85" s="15">
        <v>45838</v>
      </c>
      <c r="J85" s="16">
        <v>10000</v>
      </c>
      <c r="K85" s="11"/>
      <c r="L85" s="11"/>
      <c r="M85" s="16">
        <f t="shared" si="14"/>
        <v>0</v>
      </c>
      <c r="N85" s="11"/>
      <c r="O85" s="16">
        <f t="shared" si="13"/>
        <v>10000</v>
      </c>
    </row>
    <row r="86" spans="1:15" ht="15.75" x14ac:dyDescent="0.25">
      <c r="A86" s="13">
        <v>79</v>
      </c>
      <c r="B86" s="11" t="s">
        <v>262</v>
      </c>
      <c r="C86" s="27" t="s">
        <v>263</v>
      </c>
      <c r="D86" s="14" t="s">
        <v>31</v>
      </c>
      <c r="E86" s="27" t="s">
        <v>44</v>
      </c>
      <c r="F86" s="27" t="s">
        <v>264</v>
      </c>
      <c r="G86" s="11" t="s">
        <v>28</v>
      </c>
      <c r="H86" s="19">
        <v>44202</v>
      </c>
      <c r="I86" s="15">
        <v>45838</v>
      </c>
      <c r="J86" s="16">
        <v>5000</v>
      </c>
      <c r="K86" s="11"/>
      <c r="L86" s="11"/>
      <c r="M86" s="16">
        <f t="shared" si="14"/>
        <v>0</v>
      </c>
      <c r="N86" s="11"/>
      <c r="O86" s="16">
        <f t="shared" si="13"/>
        <v>5000</v>
      </c>
    </row>
    <row r="87" spans="1:15" ht="15.75" x14ac:dyDescent="0.25">
      <c r="A87" s="13">
        <v>80</v>
      </c>
      <c r="B87" s="11" t="s">
        <v>265</v>
      </c>
      <c r="C87" s="27" t="s">
        <v>266</v>
      </c>
      <c r="D87" s="14" t="s">
        <v>31</v>
      </c>
      <c r="E87" s="27" t="s">
        <v>44</v>
      </c>
      <c r="F87" s="27" t="s">
        <v>267</v>
      </c>
      <c r="G87" s="11" t="s">
        <v>28</v>
      </c>
      <c r="H87" s="15">
        <v>45222</v>
      </c>
      <c r="I87" s="15">
        <v>45838</v>
      </c>
      <c r="J87" s="16">
        <v>5000</v>
      </c>
      <c r="K87" s="11"/>
      <c r="L87" s="11"/>
      <c r="M87" s="16">
        <f t="shared" si="14"/>
        <v>0</v>
      </c>
      <c r="N87" s="11"/>
      <c r="O87" s="16">
        <f t="shared" si="13"/>
        <v>5000</v>
      </c>
    </row>
    <row r="88" spans="1:15" ht="15.75" x14ac:dyDescent="0.25">
      <c r="A88" s="13">
        <v>81</v>
      </c>
      <c r="B88" s="11" t="s">
        <v>268</v>
      </c>
      <c r="C88" s="27" t="s">
        <v>269</v>
      </c>
      <c r="D88" s="14" t="s">
        <v>31</v>
      </c>
      <c r="E88" s="27" t="s">
        <v>270</v>
      </c>
      <c r="F88" s="27" t="s">
        <v>33</v>
      </c>
      <c r="G88" s="11" t="s">
        <v>28</v>
      </c>
      <c r="H88" s="19">
        <v>44409</v>
      </c>
      <c r="I88" s="15">
        <v>45838</v>
      </c>
      <c r="J88" s="16">
        <v>10000</v>
      </c>
      <c r="K88" s="16"/>
      <c r="L88" s="11"/>
      <c r="M88" s="16"/>
      <c r="N88" s="16">
        <f t="shared" ref="N88:N89" si="22">K88+L88+M88</f>
        <v>0</v>
      </c>
      <c r="O88" s="16">
        <f t="shared" si="13"/>
        <v>10000</v>
      </c>
    </row>
    <row r="89" spans="1:15" ht="30" x14ac:dyDescent="0.25">
      <c r="A89" s="13">
        <v>82</v>
      </c>
      <c r="B89" s="11" t="s">
        <v>271</v>
      </c>
      <c r="C89" s="27" t="s">
        <v>272</v>
      </c>
      <c r="D89" s="14" t="s">
        <v>31</v>
      </c>
      <c r="E89" s="27" t="s">
        <v>32</v>
      </c>
      <c r="F89" s="27" t="s">
        <v>251</v>
      </c>
      <c r="G89" s="11" t="s">
        <v>28</v>
      </c>
      <c r="H89" s="17">
        <v>43872</v>
      </c>
      <c r="I89" s="15">
        <v>45838</v>
      </c>
      <c r="J89" s="16">
        <v>10000</v>
      </c>
      <c r="K89" s="16">
        <f t="shared" ref="K89:K91" si="23">J89*$K$6</f>
        <v>287</v>
      </c>
      <c r="L89" s="11"/>
      <c r="M89" s="16">
        <f t="shared" ref="M89:M91" si="24">J89*$M$6</f>
        <v>304</v>
      </c>
      <c r="N89" s="16">
        <f t="shared" si="22"/>
        <v>591</v>
      </c>
      <c r="O89" s="16">
        <f t="shared" si="13"/>
        <v>9409</v>
      </c>
    </row>
    <row r="90" spans="1:15" ht="15.75" x14ac:dyDescent="0.25">
      <c r="A90" s="13">
        <v>83</v>
      </c>
      <c r="B90" s="11" t="s">
        <v>273</v>
      </c>
      <c r="C90" s="27" t="s">
        <v>274</v>
      </c>
      <c r="D90" s="14" t="s">
        <v>31</v>
      </c>
      <c r="E90" s="27" t="s">
        <v>32</v>
      </c>
      <c r="F90" s="27" t="s">
        <v>33</v>
      </c>
      <c r="G90" s="11" t="s">
        <v>28</v>
      </c>
      <c r="H90" s="19">
        <v>43740</v>
      </c>
      <c r="I90" s="15">
        <v>45838</v>
      </c>
      <c r="J90" s="16">
        <v>11000</v>
      </c>
      <c r="K90" s="16">
        <v>315.7</v>
      </c>
      <c r="L90" s="11"/>
      <c r="M90" s="16">
        <v>334.4</v>
      </c>
      <c r="N90" s="11">
        <v>650.1</v>
      </c>
      <c r="O90" s="16">
        <f t="shared" si="13"/>
        <v>10349.9</v>
      </c>
    </row>
    <row r="91" spans="1:15" ht="15.75" x14ac:dyDescent="0.25">
      <c r="A91" s="13">
        <v>84</v>
      </c>
      <c r="B91" s="11" t="s">
        <v>275</v>
      </c>
      <c r="C91" s="27" t="s">
        <v>276</v>
      </c>
      <c r="D91" s="14" t="s">
        <v>31</v>
      </c>
      <c r="E91" s="27" t="s">
        <v>277</v>
      </c>
      <c r="F91" s="27" t="s">
        <v>278</v>
      </c>
      <c r="G91" s="11" t="s">
        <v>28</v>
      </c>
      <c r="H91" s="17">
        <v>44207</v>
      </c>
      <c r="I91" s="15">
        <v>45838</v>
      </c>
      <c r="J91" s="16">
        <v>10000</v>
      </c>
      <c r="K91" s="16">
        <f t="shared" si="23"/>
        <v>287</v>
      </c>
      <c r="L91" s="11"/>
      <c r="M91" s="16">
        <f t="shared" si="24"/>
        <v>304</v>
      </c>
      <c r="N91" s="16">
        <f t="shared" ref="N91" si="25">K91+L91+M91</f>
        <v>591</v>
      </c>
      <c r="O91" s="16">
        <f t="shared" si="13"/>
        <v>9409</v>
      </c>
    </row>
    <row r="92" spans="1:15" ht="15.75" x14ac:dyDescent="0.25">
      <c r="A92" s="13">
        <v>85</v>
      </c>
      <c r="B92" s="11" t="s">
        <v>279</v>
      </c>
      <c r="C92" s="27" t="s">
        <v>280</v>
      </c>
      <c r="D92" s="14" t="s">
        <v>31</v>
      </c>
      <c r="E92" s="27" t="s">
        <v>281</v>
      </c>
      <c r="F92" s="27" t="s">
        <v>33</v>
      </c>
      <c r="G92" s="11" t="s">
        <v>28</v>
      </c>
      <c r="H92" s="17">
        <v>44207</v>
      </c>
      <c r="I92" s="15">
        <v>45838</v>
      </c>
      <c r="J92" s="16">
        <v>20000</v>
      </c>
      <c r="K92" s="11"/>
      <c r="L92" s="11"/>
      <c r="M92" s="16">
        <f t="shared" si="14"/>
        <v>0</v>
      </c>
      <c r="N92" s="11"/>
      <c r="O92" s="16">
        <f t="shared" si="13"/>
        <v>20000</v>
      </c>
    </row>
    <row r="93" spans="1:15" ht="15.75" x14ac:dyDescent="0.25">
      <c r="A93" s="13">
        <v>86</v>
      </c>
      <c r="B93" s="11" t="s">
        <v>282</v>
      </c>
      <c r="C93" s="27" t="s">
        <v>283</v>
      </c>
      <c r="D93" s="14" t="s">
        <v>31</v>
      </c>
      <c r="E93" s="27" t="s">
        <v>44</v>
      </c>
      <c r="F93" s="27" t="s">
        <v>284</v>
      </c>
      <c r="G93" s="11" t="s">
        <v>28</v>
      </c>
      <c r="H93" s="17">
        <v>44284</v>
      </c>
      <c r="I93" s="15">
        <v>45838</v>
      </c>
      <c r="J93" s="16">
        <v>5000</v>
      </c>
      <c r="K93" s="11"/>
      <c r="L93" s="11"/>
      <c r="M93" s="16">
        <f t="shared" si="14"/>
        <v>0</v>
      </c>
      <c r="N93" s="11"/>
      <c r="O93" s="16">
        <f t="shared" si="13"/>
        <v>5000</v>
      </c>
    </row>
    <row r="94" spans="1:15" ht="15.75" x14ac:dyDescent="0.25">
      <c r="A94" s="13">
        <v>87</v>
      </c>
      <c r="B94" s="11" t="s">
        <v>285</v>
      </c>
      <c r="C94" s="27" t="s">
        <v>286</v>
      </c>
      <c r="D94" s="14" t="s">
        <v>31</v>
      </c>
      <c r="E94" s="27" t="s">
        <v>44</v>
      </c>
      <c r="F94" s="27" t="s">
        <v>149</v>
      </c>
      <c r="G94" s="11" t="s">
        <v>28</v>
      </c>
      <c r="H94" s="17">
        <v>44201</v>
      </c>
      <c r="I94" s="15">
        <v>45838</v>
      </c>
      <c r="J94" s="16">
        <v>7000</v>
      </c>
      <c r="K94" s="11"/>
      <c r="L94" s="11"/>
      <c r="M94" s="16">
        <f t="shared" si="14"/>
        <v>0</v>
      </c>
      <c r="N94" s="11"/>
      <c r="O94" s="16">
        <f t="shared" si="13"/>
        <v>7000</v>
      </c>
    </row>
    <row r="95" spans="1:15" ht="15.75" x14ac:dyDescent="0.25">
      <c r="A95" s="13">
        <v>88</v>
      </c>
      <c r="B95" s="11" t="s">
        <v>287</v>
      </c>
      <c r="C95" s="27" t="s">
        <v>288</v>
      </c>
      <c r="D95" s="14" t="s">
        <v>31</v>
      </c>
      <c r="E95" s="27" t="s">
        <v>44</v>
      </c>
      <c r="F95" s="27" t="s">
        <v>136</v>
      </c>
      <c r="G95" s="11" t="s">
        <v>28</v>
      </c>
      <c r="H95" s="15">
        <v>44927</v>
      </c>
      <c r="I95" s="15">
        <v>45838</v>
      </c>
      <c r="J95" s="16">
        <v>5000</v>
      </c>
      <c r="K95" s="16"/>
      <c r="L95" s="11"/>
      <c r="M95" s="16"/>
      <c r="N95" s="16">
        <f t="shared" ref="N95" si="26">K95+L95+M95</f>
        <v>0</v>
      </c>
      <c r="O95" s="16">
        <f t="shared" si="13"/>
        <v>5000</v>
      </c>
    </row>
    <row r="96" spans="1:15" ht="15.75" x14ac:dyDescent="0.25">
      <c r="A96" s="13">
        <v>89</v>
      </c>
      <c r="B96" s="11" t="s">
        <v>289</v>
      </c>
      <c r="C96" s="27" t="s">
        <v>290</v>
      </c>
      <c r="D96" s="14" t="s">
        <v>25</v>
      </c>
      <c r="E96" s="27" t="s">
        <v>161</v>
      </c>
      <c r="F96" s="27" t="s">
        <v>63</v>
      </c>
      <c r="G96" s="11" t="s">
        <v>28</v>
      </c>
      <c r="H96" s="19">
        <v>43101</v>
      </c>
      <c r="I96" s="15">
        <v>45838</v>
      </c>
      <c r="J96" s="16">
        <v>10000</v>
      </c>
      <c r="K96" s="16">
        <v>287</v>
      </c>
      <c r="L96" s="11"/>
      <c r="M96" s="16">
        <v>304</v>
      </c>
      <c r="N96" s="16">
        <v>591</v>
      </c>
      <c r="O96" s="16">
        <f t="shared" si="13"/>
        <v>9409</v>
      </c>
    </row>
    <row r="97" spans="1:15" ht="15.75" x14ac:dyDescent="0.25">
      <c r="A97" s="13">
        <v>90</v>
      </c>
      <c r="B97" s="11" t="s">
        <v>291</v>
      </c>
      <c r="C97" s="27" t="s">
        <v>292</v>
      </c>
      <c r="D97" s="14" t="s">
        <v>31</v>
      </c>
      <c r="E97" s="27" t="s">
        <v>293</v>
      </c>
      <c r="F97" s="27" t="s">
        <v>278</v>
      </c>
      <c r="G97" s="11" t="s">
        <v>28</v>
      </c>
      <c r="H97" s="19" t="s">
        <v>294</v>
      </c>
      <c r="I97" s="15">
        <v>45838</v>
      </c>
      <c r="J97" s="16">
        <v>10000</v>
      </c>
      <c r="K97" s="11"/>
      <c r="L97" s="11"/>
      <c r="M97" s="16">
        <f t="shared" si="14"/>
        <v>0</v>
      </c>
      <c r="N97" s="11"/>
      <c r="O97" s="16">
        <f t="shared" si="13"/>
        <v>10000</v>
      </c>
    </row>
    <row r="98" spans="1:15" ht="15.75" x14ac:dyDescent="0.25">
      <c r="A98" s="13">
        <v>91</v>
      </c>
      <c r="B98" s="11" t="s">
        <v>295</v>
      </c>
      <c r="C98" s="27" t="s">
        <v>296</v>
      </c>
      <c r="D98" s="14" t="s">
        <v>25</v>
      </c>
      <c r="E98" s="27" t="s">
        <v>54</v>
      </c>
      <c r="F98" s="27" t="s">
        <v>297</v>
      </c>
      <c r="G98" s="11" t="s">
        <v>28</v>
      </c>
      <c r="H98" s="19">
        <v>43759</v>
      </c>
      <c r="I98" s="15">
        <v>45838</v>
      </c>
      <c r="J98" s="16">
        <v>12000</v>
      </c>
      <c r="K98" s="11"/>
      <c r="L98" s="11"/>
      <c r="M98" s="16">
        <f t="shared" si="14"/>
        <v>0</v>
      </c>
      <c r="N98" s="11"/>
      <c r="O98" s="16">
        <f t="shared" si="13"/>
        <v>12000</v>
      </c>
    </row>
    <row r="99" spans="1:15" ht="15.75" x14ac:dyDescent="0.25">
      <c r="A99" s="13">
        <v>92</v>
      </c>
      <c r="B99" s="11" t="s">
        <v>298</v>
      </c>
      <c r="C99" s="27" t="s">
        <v>299</v>
      </c>
      <c r="D99" s="14" t="s">
        <v>25</v>
      </c>
      <c r="E99" s="27" t="s">
        <v>36</v>
      </c>
      <c r="F99" s="27" t="s">
        <v>300</v>
      </c>
      <c r="G99" s="11" t="s">
        <v>28</v>
      </c>
      <c r="H99" s="15">
        <v>44805</v>
      </c>
      <c r="I99" s="15">
        <v>45838</v>
      </c>
      <c r="J99" s="16">
        <v>5000</v>
      </c>
      <c r="K99" s="16"/>
      <c r="L99" s="11"/>
      <c r="M99" s="16"/>
      <c r="N99" s="16">
        <f t="shared" ref="N99:N102" si="27">K99+L99+M99</f>
        <v>0</v>
      </c>
      <c r="O99" s="16">
        <f t="shared" si="13"/>
        <v>5000</v>
      </c>
    </row>
    <row r="100" spans="1:15" ht="15.75" x14ac:dyDescent="0.25">
      <c r="A100" s="13">
        <v>93</v>
      </c>
      <c r="B100" s="11" t="s">
        <v>301</v>
      </c>
      <c r="C100" s="27" t="s">
        <v>302</v>
      </c>
      <c r="D100" s="14" t="s">
        <v>31</v>
      </c>
      <c r="E100" s="27" t="s">
        <v>303</v>
      </c>
      <c r="F100" s="27" t="s">
        <v>33</v>
      </c>
      <c r="G100" s="11" t="s">
        <v>28</v>
      </c>
      <c r="H100" s="15">
        <v>45295</v>
      </c>
      <c r="I100" s="15">
        <v>45838</v>
      </c>
      <c r="J100" s="16">
        <v>15000</v>
      </c>
      <c r="K100" s="16">
        <f t="shared" ref="K100" si="28">J100*$K$6</f>
        <v>430.5</v>
      </c>
      <c r="L100" s="11"/>
      <c r="M100" s="16">
        <f t="shared" ref="M100" si="29">J100*$M$6</f>
        <v>456</v>
      </c>
      <c r="N100" s="16">
        <f t="shared" si="27"/>
        <v>886.5</v>
      </c>
      <c r="O100" s="16">
        <f t="shared" si="13"/>
        <v>14113.5</v>
      </c>
    </row>
    <row r="101" spans="1:15" ht="15.75" x14ac:dyDescent="0.25">
      <c r="A101" s="13">
        <v>94</v>
      </c>
      <c r="B101" s="11" t="s">
        <v>304</v>
      </c>
      <c r="C101" s="27" t="s">
        <v>305</v>
      </c>
      <c r="D101" s="14" t="s">
        <v>31</v>
      </c>
      <c r="E101" s="27" t="s">
        <v>44</v>
      </c>
      <c r="F101" s="27" t="s">
        <v>306</v>
      </c>
      <c r="G101" s="11" t="s">
        <v>28</v>
      </c>
      <c r="H101" s="15">
        <v>44594</v>
      </c>
      <c r="I101" s="15">
        <v>45838</v>
      </c>
      <c r="J101" s="16">
        <v>10000</v>
      </c>
      <c r="K101" s="16"/>
      <c r="L101" s="11"/>
      <c r="M101" s="16"/>
      <c r="N101" s="16">
        <f t="shared" si="27"/>
        <v>0</v>
      </c>
      <c r="O101" s="16">
        <f t="shared" si="13"/>
        <v>10000</v>
      </c>
    </row>
    <row r="102" spans="1:15" ht="15.75" x14ac:dyDescent="0.25">
      <c r="A102" s="13">
        <v>95</v>
      </c>
      <c r="B102" s="11" t="s">
        <v>307</v>
      </c>
      <c r="C102" s="27" t="s">
        <v>308</v>
      </c>
      <c r="D102" s="14" t="s">
        <v>31</v>
      </c>
      <c r="E102" s="27" t="s">
        <v>174</v>
      </c>
      <c r="F102" s="27" t="s">
        <v>309</v>
      </c>
      <c r="G102" s="11" t="s">
        <v>28</v>
      </c>
      <c r="H102" s="15">
        <v>43839</v>
      </c>
      <c r="I102" s="15">
        <v>45838</v>
      </c>
      <c r="J102" s="16">
        <v>15000</v>
      </c>
      <c r="K102" s="16">
        <f t="shared" ref="K102" si="30">J102*$K$6</f>
        <v>430.5</v>
      </c>
      <c r="L102" s="11"/>
      <c r="M102" s="16">
        <f t="shared" ref="M102" si="31">J102*$M$6</f>
        <v>456</v>
      </c>
      <c r="N102" s="16">
        <f t="shared" si="27"/>
        <v>886.5</v>
      </c>
      <c r="O102" s="16">
        <f t="shared" si="13"/>
        <v>14113.5</v>
      </c>
    </row>
    <row r="103" spans="1:15" ht="15.75" x14ac:dyDescent="0.25">
      <c r="A103" s="13">
        <v>96</v>
      </c>
      <c r="B103" s="11" t="s">
        <v>310</v>
      </c>
      <c r="C103" s="27" t="s">
        <v>311</v>
      </c>
      <c r="D103" s="14" t="s">
        <v>31</v>
      </c>
      <c r="E103" s="27" t="s">
        <v>277</v>
      </c>
      <c r="F103" s="27" t="s">
        <v>312</v>
      </c>
      <c r="G103" s="11" t="s">
        <v>28</v>
      </c>
      <c r="H103" s="15">
        <v>44202</v>
      </c>
      <c r="I103" s="15">
        <v>45838</v>
      </c>
      <c r="J103" s="16">
        <v>9000</v>
      </c>
      <c r="K103" s="16">
        <v>258.3</v>
      </c>
      <c r="L103" s="11"/>
      <c r="M103" s="16">
        <v>273.60000000000002</v>
      </c>
      <c r="N103" s="16">
        <v>531.9</v>
      </c>
      <c r="O103" s="16">
        <f t="shared" si="13"/>
        <v>8468.1</v>
      </c>
    </row>
    <row r="104" spans="1:15" ht="15.75" x14ac:dyDescent="0.25">
      <c r="A104" s="13">
        <v>97</v>
      </c>
      <c r="B104" s="11" t="s">
        <v>313</v>
      </c>
      <c r="C104" s="27" t="s">
        <v>314</v>
      </c>
      <c r="D104" s="14" t="s">
        <v>31</v>
      </c>
      <c r="E104" s="27" t="s">
        <v>44</v>
      </c>
      <c r="F104" s="27" t="s">
        <v>149</v>
      </c>
      <c r="G104" s="11" t="s">
        <v>28</v>
      </c>
      <c r="H104" s="23">
        <v>45108</v>
      </c>
      <c r="I104" s="15">
        <v>45838</v>
      </c>
      <c r="J104" s="16">
        <v>7000</v>
      </c>
      <c r="K104" s="11"/>
      <c r="L104" s="11"/>
      <c r="M104" s="16">
        <f t="shared" ref="M104:M127" si="32">J104*$K$9</f>
        <v>0</v>
      </c>
      <c r="N104" s="11"/>
      <c r="O104" s="16">
        <f t="shared" si="13"/>
        <v>7000</v>
      </c>
    </row>
    <row r="105" spans="1:15" ht="15.75" x14ac:dyDescent="0.25">
      <c r="A105" s="13">
        <v>98</v>
      </c>
      <c r="B105" s="11" t="s">
        <v>315</v>
      </c>
      <c r="C105" s="27" t="s">
        <v>316</v>
      </c>
      <c r="D105" s="14" t="s">
        <v>31</v>
      </c>
      <c r="E105" s="27" t="s">
        <v>317</v>
      </c>
      <c r="F105" s="27" t="s">
        <v>318</v>
      </c>
      <c r="G105" s="11" t="s">
        <v>28</v>
      </c>
      <c r="H105" s="15">
        <v>44805</v>
      </c>
      <c r="I105" s="15">
        <v>45838</v>
      </c>
      <c r="J105" s="16">
        <v>5000</v>
      </c>
      <c r="K105" s="11"/>
      <c r="L105" s="11"/>
      <c r="M105" s="16">
        <f t="shared" si="32"/>
        <v>0</v>
      </c>
      <c r="N105" s="11"/>
      <c r="O105" s="16">
        <f t="shared" si="13"/>
        <v>5000</v>
      </c>
    </row>
    <row r="106" spans="1:15" ht="15.75" x14ac:dyDescent="0.25">
      <c r="A106" s="13">
        <v>99</v>
      </c>
      <c r="B106" s="11" t="s">
        <v>319</v>
      </c>
      <c r="C106" s="27" t="s">
        <v>320</v>
      </c>
      <c r="D106" s="14" t="s">
        <v>25</v>
      </c>
      <c r="E106" s="27" t="s">
        <v>54</v>
      </c>
      <c r="F106" s="27" t="s">
        <v>71</v>
      </c>
      <c r="G106" s="11" t="s">
        <v>28</v>
      </c>
      <c r="H106" s="15">
        <v>44207</v>
      </c>
      <c r="I106" s="15">
        <v>45838</v>
      </c>
      <c r="J106" s="16">
        <v>12000</v>
      </c>
      <c r="K106" s="11"/>
      <c r="L106" s="11"/>
      <c r="M106" s="16">
        <f t="shared" si="32"/>
        <v>0</v>
      </c>
      <c r="N106" s="11"/>
      <c r="O106" s="16">
        <f t="shared" si="13"/>
        <v>12000</v>
      </c>
    </row>
    <row r="107" spans="1:15" ht="15.75" x14ac:dyDescent="0.25">
      <c r="A107" s="13">
        <v>100</v>
      </c>
      <c r="B107" s="11" t="s">
        <v>321</v>
      </c>
      <c r="C107" s="27" t="s">
        <v>322</v>
      </c>
      <c r="D107" s="14" t="s">
        <v>31</v>
      </c>
      <c r="E107" s="27" t="s">
        <v>120</v>
      </c>
      <c r="F107" s="27" t="s">
        <v>63</v>
      </c>
      <c r="G107" s="11" t="s">
        <v>28</v>
      </c>
      <c r="H107" s="15">
        <v>44746</v>
      </c>
      <c r="I107" s="15">
        <v>45838</v>
      </c>
      <c r="J107" s="16">
        <v>10000</v>
      </c>
      <c r="K107" s="11"/>
      <c r="L107" s="11"/>
      <c r="M107" s="16">
        <f t="shared" si="32"/>
        <v>0</v>
      </c>
      <c r="N107" s="11"/>
      <c r="O107" s="16">
        <f t="shared" si="13"/>
        <v>10000</v>
      </c>
    </row>
    <row r="108" spans="1:15" ht="15.75" x14ac:dyDescent="0.25">
      <c r="A108" s="13">
        <v>101</v>
      </c>
      <c r="B108" s="11" t="s">
        <v>321</v>
      </c>
      <c r="C108" s="27" t="s">
        <v>323</v>
      </c>
      <c r="D108" s="14" t="s">
        <v>31</v>
      </c>
      <c r="E108" s="27" t="s">
        <v>44</v>
      </c>
      <c r="F108" s="27" t="s">
        <v>324</v>
      </c>
      <c r="G108" s="11" t="s">
        <v>28</v>
      </c>
      <c r="H108" s="15">
        <v>45352</v>
      </c>
      <c r="I108" s="15">
        <v>45838</v>
      </c>
      <c r="J108" s="16">
        <v>5000</v>
      </c>
      <c r="K108" s="11"/>
      <c r="L108" s="11"/>
      <c r="M108" s="16">
        <f t="shared" si="32"/>
        <v>0</v>
      </c>
      <c r="N108" s="11"/>
      <c r="O108" s="16">
        <f t="shared" si="13"/>
        <v>5000</v>
      </c>
    </row>
    <row r="109" spans="1:15" ht="15.75" x14ac:dyDescent="0.25">
      <c r="A109" s="13">
        <v>102</v>
      </c>
      <c r="B109" s="11" t="s">
        <v>325</v>
      </c>
      <c r="C109" s="27" t="s">
        <v>326</v>
      </c>
      <c r="D109" s="14" t="s">
        <v>31</v>
      </c>
      <c r="E109" s="27" t="s">
        <v>44</v>
      </c>
      <c r="F109" s="27" t="s">
        <v>327</v>
      </c>
      <c r="G109" s="11" t="s">
        <v>28</v>
      </c>
      <c r="H109" s="15">
        <v>44927</v>
      </c>
      <c r="I109" s="15">
        <v>45838</v>
      </c>
      <c r="J109" s="16">
        <v>5000</v>
      </c>
      <c r="K109" s="11"/>
      <c r="L109" s="11"/>
      <c r="M109" s="16">
        <f t="shared" si="32"/>
        <v>0</v>
      </c>
      <c r="N109" s="11"/>
      <c r="O109" s="16">
        <f t="shared" si="13"/>
        <v>5000</v>
      </c>
    </row>
    <row r="110" spans="1:15" ht="15.75" x14ac:dyDescent="0.25">
      <c r="A110" s="13">
        <v>103</v>
      </c>
      <c r="B110" s="11" t="s">
        <v>328</v>
      </c>
      <c r="C110" s="27" t="s">
        <v>329</v>
      </c>
      <c r="D110" s="14" t="s">
        <v>25</v>
      </c>
      <c r="E110" s="27" t="s">
        <v>36</v>
      </c>
      <c r="F110" s="27" t="s">
        <v>180</v>
      </c>
      <c r="G110" s="11" t="s">
        <v>28</v>
      </c>
      <c r="H110" s="15">
        <v>44201</v>
      </c>
      <c r="I110" s="15">
        <v>45838</v>
      </c>
      <c r="J110" s="16">
        <v>10000</v>
      </c>
      <c r="K110" s="16"/>
      <c r="L110" s="11"/>
      <c r="M110" s="16"/>
      <c r="N110" s="16">
        <f t="shared" ref="N110:N111" si="33">K110+L110+M110</f>
        <v>0</v>
      </c>
      <c r="O110" s="16">
        <f t="shared" si="13"/>
        <v>10000</v>
      </c>
    </row>
    <row r="111" spans="1:15" ht="15.75" x14ac:dyDescent="0.25">
      <c r="A111" s="13">
        <v>104</v>
      </c>
      <c r="B111" s="11" t="s">
        <v>330</v>
      </c>
      <c r="C111" s="27" t="s">
        <v>331</v>
      </c>
      <c r="D111" s="14" t="s">
        <v>25</v>
      </c>
      <c r="E111" s="27" t="s">
        <v>332</v>
      </c>
      <c r="F111" s="27" t="s">
        <v>333</v>
      </c>
      <c r="G111" s="11" t="s">
        <v>28</v>
      </c>
      <c r="H111" s="15">
        <v>42374</v>
      </c>
      <c r="I111" s="15">
        <v>45838</v>
      </c>
      <c r="J111" s="16">
        <v>30000</v>
      </c>
      <c r="K111" s="16">
        <v>861</v>
      </c>
      <c r="L111" s="11"/>
      <c r="M111" s="16">
        <v>912</v>
      </c>
      <c r="N111" s="16">
        <f t="shared" si="33"/>
        <v>1773</v>
      </c>
      <c r="O111" s="16">
        <f t="shared" si="13"/>
        <v>28227</v>
      </c>
    </row>
    <row r="112" spans="1:15" ht="15.75" x14ac:dyDescent="0.25">
      <c r="A112" s="13">
        <v>105</v>
      </c>
      <c r="B112" s="11" t="s">
        <v>334</v>
      </c>
      <c r="C112" s="27" t="s">
        <v>335</v>
      </c>
      <c r="D112" s="14" t="s">
        <v>31</v>
      </c>
      <c r="E112" s="27" t="s">
        <v>44</v>
      </c>
      <c r="F112" s="27" t="s">
        <v>336</v>
      </c>
      <c r="G112" s="11" t="s">
        <v>28</v>
      </c>
      <c r="H112" s="15">
        <v>44228</v>
      </c>
      <c r="I112" s="15">
        <v>45838</v>
      </c>
      <c r="J112" s="16">
        <v>5000</v>
      </c>
      <c r="K112" s="11"/>
      <c r="L112" s="11"/>
      <c r="M112" s="16">
        <f t="shared" si="32"/>
        <v>0</v>
      </c>
      <c r="N112" s="11"/>
      <c r="O112" s="16">
        <f t="shared" si="13"/>
        <v>5000</v>
      </c>
    </row>
    <row r="113" spans="1:15" ht="15.75" x14ac:dyDescent="0.25">
      <c r="A113" s="13">
        <v>106</v>
      </c>
      <c r="B113" s="11" t="s">
        <v>337</v>
      </c>
      <c r="C113" s="27" t="s">
        <v>338</v>
      </c>
      <c r="D113" s="14" t="s">
        <v>31</v>
      </c>
      <c r="E113" s="27" t="s">
        <v>44</v>
      </c>
      <c r="F113" s="27" t="s">
        <v>339</v>
      </c>
      <c r="G113" s="11" t="s">
        <v>28</v>
      </c>
      <c r="H113" s="15">
        <v>44958</v>
      </c>
      <c r="I113" s="15">
        <v>45838</v>
      </c>
      <c r="J113" s="16">
        <v>5000</v>
      </c>
      <c r="K113" s="16"/>
      <c r="L113" s="11"/>
      <c r="M113" s="16"/>
      <c r="N113" s="16">
        <f t="shared" ref="N113:N119" si="34">K113+L113+M113</f>
        <v>0</v>
      </c>
      <c r="O113" s="16">
        <f t="shared" si="13"/>
        <v>5000</v>
      </c>
    </row>
    <row r="114" spans="1:15" ht="30" x14ac:dyDescent="0.25">
      <c r="A114" s="13">
        <v>107</v>
      </c>
      <c r="B114" s="11" t="s">
        <v>340</v>
      </c>
      <c r="C114" s="27" t="s">
        <v>341</v>
      </c>
      <c r="D114" s="14" t="s">
        <v>31</v>
      </c>
      <c r="E114" s="27" t="s">
        <v>342</v>
      </c>
      <c r="F114" s="27" t="s">
        <v>33</v>
      </c>
      <c r="G114" s="11" t="s">
        <v>28</v>
      </c>
      <c r="H114" s="15">
        <v>44440</v>
      </c>
      <c r="I114" s="15">
        <v>45838</v>
      </c>
      <c r="J114" s="16">
        <v>15000</v>
      </c>
      <c r="K114" s="16">
        <f t="shared" ref="K114:K117" si="35">J114*$K$6</f>
        <v>430.5</v>
      </c>
      <c r="L114" s="11"/>
      <c r="M114" s="16">
        <f t="shared" ref="M114:M117" si="36">J114*$M$6</f>
        <v>456</v>
      </c>
      <c r="N114" s="16">
        <f t="shared" si="34"/>
        <v>886.5</v>
      </c>
      <c r="O114" s="16">
        <f t="shared" si="13"/>
        <v>14113.5</v>
      </c>
    </row>
    <row r="115" spans="1:15" ht="30" x14ac:dyDescent="0.25">
      <c r="A115" s="13">
        <v>108</v>
      </c>
      <c r="B115" s="11" t="s">
        <v>343</v>
      </c>
      <c r="C115" s="27" t="s">
        <v>344</v>
      </c>
      <c r="D115" s="14" t="s">
        <v>25</v>
      </c>
      <c r="E115" s="27" t="s">
        <v>345</v>
      </c>
      <c r="F115" s="27" t="s">
        <v>33</v>
      </c>
      <c r="G115" s="11" t="s">
        <v>28</v>
      </c>
      <c r="H115" s="15">
        <v>44264</v>
      </c>
      <c r="I115" s="15">
        <v>45838</v>
      </c>
      <c r="J115" s="16">
        <v>35000</v>
      </c>
      <c r="K115" s="16">
        <f t="shared" si="35"/>
        <v>1004.5</v>
      </c>
      <c r="L115" s="11"/>
      <c r="M115" s="16">
        <f t="shared" si="36"/>
        <v>1064</v>
      </c>
      <c r="N115" s="16">
        <f t="shared" si="34"/>
        <v>2068.5</v>
      </c>
      <c r="O115" s="16">
        <f t="shared" si="13"/>
        <v>32931.5</v>
      </c>
    </row>
    <row r="116" spans="1:15" ht="15.75" x14ac:dyDescent="0.25">
      <c r="A116" s="13">
        <v>109</v>
      </c>
      <c r="B116" s="11" t="s">
        <v>346</v>
      </c>
      <c r="C116" s="27" t="s">
        <v>347</v>
      </c>
      <c r="D116" s="14" t="s">
        <v>25</v>
      </c>
      <c r="E116" s="27" t="s">
        <v>183</v>
      </c>
      <c r="F116" s="27" t="s">
        <v>33</v>
      </c>
      <c r="G116" s="11" t="s">
        <v>28</v>
      </c>
      <c r="H116" s="15">
        <v>44440</v>
      </c>
      <c r="I116" s="15">
        <v>45838</v>
      </c>
      <c r="J116" s="16">
        <v>10000</v>
      </c>
      <c r="K116" s="16">
        <f t="shared" si="35"/>
        <v>287</v>
      </c>
      <c r="L116" s="11"/>
      <c r="M116" s="16">
        <f t="shared" si="36"/>
        <v>304</v>
      </c>
      <c r="N116" s="16">
        <f t="shared" si="34"/>
        <v>591</v>
      </c>
      <c r="O116" s="16">
        <f t="shared" si="13"/>
        <v>9409</v>
      </c>
    </row>
    <row r="117" spans="1:15" ht="30" x14ac:dyDescent="0.25">
      <c r="A117" s="13">
        <v>110</v>
      </c>
      <c r="B117" s="11" t="s">
        <v>348</v>
      </c>
      <c r="C117" s="27" t="s">
        <v>349</v>
      </c>
      <c r="D117" s="14" t="s">
        <v>25</v>
      </c>
      <c r="E117" s="27" t="s">
        <v>350</v>
      </c>
      <c r="F117" s="27" t="s">
        <v>351</v>
      </c>
      <c r="G117" s="11" t="s">
        <v>28</v>
      </c>
      <c r="H117" s="15">
        <v>45627</v>
      </c>
      <c r="I117" s="15">
        <v>45838</v>
      </c>
      <c r="J117" s="16">
        <v>10000</v>
      </c>
      <c r="K117" s="16">
        <f t="shared" si="35"/>
        <v>287</v>
      </c>
      <c r="L117" s="11"/>
      <c r="M117" s="16">
        <f t="shared" si="36"/>
        <v>304</v>
      </c>
      <c r="N117" s="16">
        <f t="shared" si="34"/>
        <v>591</v>
      </c>
      <c r="O117" s="16">
        <f t="shared" si="13"/>
        <v>9409</v>
      </c>
    </row>
    <row r="118" spans="1:15" ht="15.75" x14ac:dyDescent="0.25">
      <c r="A118" s="13">
        <v>111</v>
      </c>
      <c r="B118" s="11" t="s">
        <v>352</v>
      </c>
      <c r="C118" s="27" t="s">
        <v>353</v>
      </c>
      <c r="D118" s="14" t="s">
        <v>25</v>
      </c>
      <c r="E118" s="27" t="s">
        <v>354</v>
      </c>
      <c r="F118" s="27" t="s">
        <v>312</v>
      </c>
      <c r="G118" s="11" t="s">
        <v>28</v>
      </c>
      <c r="H118" s="15">
        <v>45170</v>
      </c>
      <c r="I118" s="15">
        <v>45838</v>
      </c>
      <c r="J118" s="16">
        <v>10000</v>
      </c>
      <c r="K118" s="16"/>
      <c r="L118" s="11"/>
      <c r="M118" s="16"/>
      <c r="N118" s="16">
        <f t="shared" si="34"/>
        <v>0</v>
      </c>
      <c r="O118" s="16">
        <f t="shared" si="13"/>
        <v>10000</v>
      </c>
    </row>
    <row r="119" spans="1:15" ht="15.75" x14ac:dyDescent="0.25">
      <c r="A119" s="13">
        <v>112</v>
      </c>
      <c r="B119" s="11" t="s">
        <v>355</v>
      </c>
      <c r="C119" s="27" t="s">
        <v>356</v>
      </c>
      <c r="D119" s="14" t="s">
        <v>25</v>
      </c>
      <c r="E119" s="27" t="s">
        <v>221</v>
      </c>
      <c r="F119" s="27" t="s">
        <v>357</v>
      </c>
      <c r="G119" s="11" t="s">
        <v>28</v>
      </c>
      <c r="H119" s="15">
        <v>43101</v>
      </c>
      <c r="I119" s="15">
        <v>45838</v>
      </c>
      <c r="J119" s="16">
        <v>5000</v>
      </c>
      <c r="K119" s="16">
        <f t="shared" ref="K119" si="37">J119*$K$6</f>
        <v>143.5</v>
      </c>
      <c r="L119" s="11"/>
      <c r="M119" s="16">
        <f t="shared" ref="M119" si="38">J119*$M$6</f>
        <v>152</v>
      </c>
      <c r="N119" s="16">
        <f t="shared" si="34"/>
        <v>295.5</v>
      </c>
      <c r="O119" s="16">
        <f t="shared" si="13"/>
        <v>4704.5</v>
      </c>
    </row>
    <row r="120" spans="1:15" ht="15.75" x14ac:dyDescent="0.25">
      <c r="A120" s="13">
        <v>113</v>
      </c>
      <c r="B120" s="11" t="s">
        <v>358</v>
      </c>
      <c r="C120" s="27" t="s">
        <v>359</v>
      </c>
      <c r="D120" s="14" t="s">
        <v>25</v>
      </c>
      <c r="E120" s="27" t="s">
        <v>54</v>
      </c>
      <c r="F120" s="27" t="s">
        <v>360</v>
      </c>
      <c r="G120" s="11" t="s">
        <v>28</v>
      </c>
      <c r="H120" s="15">
        <v>45597</v>
      </c>
      <c r="I120" s="15">
        <v>45838</v>
      </c>
      <c r="J120" s="16">
        <v>15000</v>
      </c>
      <c r="K120" s="16"/>
      <c r="L120" s="11"/>
      <c r="M120" s="16"/>
      <c r="N120" s="16"/>
      <c r="O120" s="16">
        <f t="shared" si="13"/>
        <v>15000</v>
      </c>
    </row>
    <row r="121" spans="1:15" ht="15.75" x14ac:dyDescent="0.25">
      <c r="A121" s="13">
        <v>114</v>
      </c>
      <c r="B121" s="11" t="s">
        <v>361</v>
      </c>
      <c r="C121" s="27" t="s">
        <v>362</v>
      </c>
      <c r="D121" s="14" t="s">
        <v>25</v>
      </c>
      <c r="E121" s="27" t="s">
        <v>36</v>
      </c>
      <c r="F121" s="27" t="s">
        <v>363</v>
      </c>
      <c r="G121" s="11" t="s">
        <v>28</v>
      </c>
      <c r="H121" s="15">
        <v>45597</v>
      </c>
      <c r="I121" s="15">
        <v>45838</v>
      </c>
      <c r="J121" s="16">
        <v>10000</v>
      </c>
      <c r="K121" s="11"/>
      <c r="L121" s="11"/>
      <c r="M121" s="16">
        <f t="shared" si="32"/>
        <v>0</v>
      </c>
      <c r="N121" s="11"/>
      <c r="O121" s="16">
        <v>10000</v>
      </c>
    </row>
    <row r="122" spans="1:15" ht="15.75" x14ac:dyDescent="0.25">
      <c r="A122" s="13">
        <v>115</v>
      </c>
      <c r="B122" s="18" t="s">
        <v>364</v>
      </c>
      <c r="C122" s="22" t="s">
        <v>365</v>
      </c>
      <c r="D122" s="14" t="s">
        <v>31</v>
      </c>
      <c r="E122" s="22" t="s">
        <v>44</v>
      </c>
      <c r="F122" s="26" t="s">
        <v>366</v>
      </c>
      <c r="G122" s="11" t="s">
        <v>28</v>
      </c>
      <c r="H122" s="15">
        <v>45597</v>
      </c>
      <c r="I122" s="15">
        <v>45838</v>
      </c>
      <c r="J122" s="16">
        <v>5000</v>
      </c>
      <c r="K122" s="11"/>
      <c r="L122" s="11"/>
      <c r="M122" s="16">
        <f t="shared" si="32"/>
        <v>0</v>
      </c>
      <c r="N122" s="11"/>
      <c r="O122" s="16">
        <f t="shared" ref="O122:O184" si="39">J122-N122</f>
        <v>5000</v>
      </c>
    </row>
    <row r="123" spans="1:15" ht="15.75" x14ac:dyDescent="0.25">
      <c r="A123" s="13">
        <v>116</v>
      </c>
      <c r="B123" s="11" t="s">
        <v>367</v>
      </c>
      <c r="C123" s="27" t="s">
        <v>368</v>
      </c>
      <c r="D123" s="14" t="s">
        <v>31</v>
      </c>
      <c r="E123" s="27" t="s">
        <v>44</v>
      </c>
      <c r="F123" s="27" t="s">
        <v>369</v>
      </c>
      <c r="G123" s="11" t="s">
        <v>28</v>
      </c>
      <c r="H123" s="15">
        <v>45292</v>
      </c>
      <c r="I123" s="15">
        <v>45838</v>
      </c>
      <c r="J123" s="16">
        <v>7500</v>
      </c>
      <c r="K123" s="11"/>
      <c r="L123" s="11"/>
      <c r="M123" s="16">
        <f t="shared" si="32"/>
        <v>0</v>
      </c>
      <c r="N123" s="11"/>
      <c r="O123" s="16">
        <f t="shared" si="39"/>
        <v>7500</v>
      </c>
    </row>
    <row r="124" spans="1:15" ht="15.75" x14ac:dyDescent="0.25">
      <c r="A124" s="13">
        <v>117</v>
      </c>
      <c r="B124" s="11" t="s">
        <v>370</v>
      </c>
      <c r="C124" s="27" t="s">
        <v>371</v>
      </c>
      <c r="D124" s="14" t="s">
        <v>31</v>
      </c>
      <c r="E124" s="27" t="s">
        <v>44</v>
      </c>
      <c r="F124" s="27" t="s">
        <v>372</v>
      </c>
      <c r="G124" s="11" t="s">
        <v>28</v>
      </c>
      <c r="H124" s="15">
        <v>44203</v>
      </c>
      <c r="I124" s="15">
        <v>45838</v>
      </c>
      <c r="J124" s="16">
        <v>5000</v>
      </c>
      <c r="K124" s="11"/>
      <c r="L124" s="11"/>
      <c r="M124" s="16">
        <f t="shared" si="32"/>
        <v>0</v>
      </c>
      <c r="N124" s="11"/>
      <c r="O124" s="16">
        <f t="shared" si="39"/>
        <v>5000</v>
      </c>
    </row>
    <row r="125" spans="1:15" ht="15.75" x14ac:dyDescent="0.25">
      <c r="A125" s="13">
        <v>118</v>
      </c>
      <c r="B125" s="11" t="s">
        <v>373</v>
      </c>
      <c r="C125" s="27" t="s">
        <v>374</v>
      </c>
      <c r="D125" s="14" t="s">
        <v>31</v>
      </c>
      <c r="E125" s="27" t="s">
        <v>44</v>
      </c>
      <c r="F125" s="27" t="s">
        <v>375</v>
      </c>
      <c r="G125" s="11" t="s">
        <v>28</v>
      </c>
      <c r="H125" s="15">
        <v>44927</v>
      </c>
      <c r="I125" s="15">
        <v>45838</v>
      </c>
      <c r="J125" s="16">
        <v>5000</v>
      </c>
      <c r="K125" s="16"/>
      <c r="L125" s="11"/>
      <c r="M125" s="16"/>
      <c r="N125" s="16">
        <f t="shared" ref="N125:N126" si="40">K125+L125+M125</f>
        <v>0</v>
      </c>
      <c r="O125" s="16">
        <f t="shared" si="39"/>
        <v>5000</v>
      </c>
    </row>
    <row r="126" spans="1:15" ht="15.75" x14ac:dyDescent="0.25">
      <c r="A126" s="13">
        <v>119</v>
      </c>
      <c r="B126" s="11" t="s">
        <v>376</v>
      </c>
      <c r="C126" s="27" t="s">
        <v>377</v>
      </c>
      <c r="D126" s="14" t="s">
        <v>25</v>
      </c>
      <c r="E126" s="27" t="s">
        <v>332</v>
      </c>
      <c r="F126" s="27" t="s">
        <v>45</v>
      </c>
      <c r="G126" s="11" t="s">
        <v>28</v>
      </c>
      <c r="H126" s="15">
        <v>44594</v>
      </c>
      <c r="I126" s="15">
        <v>45838</v>
      </c>
      <c r="J126" s="16">
        <v>30000</v>
      </c>
      <c r="K126" s="16">
        <v>861</v>
      </c>
      <c r="L126" s="11"/>
      <c r="M126" s="16">
        <v>912</v>
      </c>
      <c r="N126" s="16">
        <f t="shared" si="40"/>
        <v>1773</v>
      </c>
      <c r="O126" s="16">
        <f t="shared" si="39"/>
        <v>28227</v>
      </c>
    </row>
    <row r="127" spans="1:15" ht="15.75" x14ac:dyDescent="0.25">
      <c r="A127" s="13">
        <v>120</v>
      </c>
      <c r="B127" s="11" t="s">
        <v>378</v>
      </c>
      <c r="C127" s="27" t="s">
        <v>123</v>
      </c>
      <c r="D127" s="14" t="s">
        <v>25</v>
      </c>
      <c r="E127" s="27" t="s">
        <v>161</v>
      </c>
      <c r="F127" s="27" t="s">
        <v>63</v>
      </c>
      <c r="G127" s="11" t="s">
        <v>28</v>
      </c>
      <c r="H127" s="15">
        <v>45200</v>
      </c>
      <c r="I127" s="15">
        <v>45838</v>
      </c>
      <c r="J127" s="16">
        <v>10000</v>
      </c>
      <c r="K127" s="11"/>
      <c r="L127" s="11"/>
      <c r="M127" s="16">
        <f t="shared" si="32"/>
        <v>0</v>
      </c>
      <c r="N127" s="11"/>
      <c r="O127" s="16">
        <f t="shared" si="39"/>
        <v>10000</v>
      </c>
    </row>
    <row r="128" spans="1:15" ht="15.75" x14ac:dyDescent="0.25">
      <c r="A128" s="13">
        <v>121</v>
      </c>
      <c r="B128" s="11" t="s">
        <v>379</v>
      </c>
      <c r="C128" s="27" t="s">
        <v>380</v>
      </c>
      <c r="D128" s="14" t="s">
        <v>31</v>
      </c>
      <c r="E128" s="27" t="s">
        <v>44</v>
      </c>
      <c r="F128" s="27" t="s">
        <v>381</v>
      </c>
      <c r="G128" s="11" t="s">
        <v>28</v>
      </c>
      <c r="H128" s="15">
        <v>44201</v>
      </c>
      <c r="I128" s="15">
        <v>45838</v>
      </c>
      <c r="J128" s="16">
        <v>5000</v>
      </c>
      <c r="K128" s="16"/>
      <c r="L128" s="11"/>
      <c r="M128" s="16"/>
      <c r="N128" s="16">
        <f t="shared" ref="N128:N129" si="41">K128+L128+M128</f>
        <v>0</v>
      </c>
      <c r="O128" s="16">
        <f t="shared" si="39"/>
        <v>5000</v>
      </c>
    </row>
    <row r="129" spans="1:15" ht="15.75" x14ac:dyDescent="0.25">
      <c r="A129" s="13">
        <v>122</v>
      </c>
      <c r="B129" s="11" t="s">
        <v>382</v>
      </c>
      <c r="C129" s="27" t="s">
        <v>383</v>
      </c>
      <c r="D129" s="14" t="s">
        <v>31</v>
      </c>
      <c r="E129" s="27" t="s">
        <v>384</v>
      </c>
      <c r="F129" s="27" t="s">
        <v>385</v>
      </c>
      <c r="G129" s="11" t="s">
        <v>28</v>
      </c>
      <c r="H129" s="15">
        <v>44501</v>
      </c>
      <c r="I129" s="15">
        <v>45838</v>
      </c>
      <c r="J129" s="16">
        <v>10000</v>
      </c>
      <c r="K129" s="16">
        <f t="shared" ref="K129" si="42">J129*$K$6</f>
        <v>287</v>
      </c>
      <c r="L129" s="11"/>
      <c r="M129" s="16">
        <f t="shared" ref="M129" si="43">J129*$M$6</f>
        <v>304</v>
      </c>
      <c r="N129" s="16">
        <f t="shared" si="41"/>
        <v>591</v>
      </c>
      <c r="O129" s="16">
        <f t="shared" si="39"/>
        <v>9409</v>
      </c>
    </row>
    <row r="130" spans="1:15" ht="15.75" x14ac:dyDescent="0.25">
      <c r="A130" s="13">
        <v>123</v>
      </c>
      <c r="B130" s="11" t="s">
        <v>382</v>
      </c>
      <c r="C130" s="27" t="s">
        <v>386</v>
      </c>
      <c r="D130" s="14" t="s">
        <v>31</v>
      </c>
      <c r="E130" s="27" t="s">
        <v>44</v>
      </c>
      <c r="F130" s="27" t="s">
        <v>387</v>
      </c>
      <c r="G130" s="11" t="s">
        <v>28</v>
      </c>
      <c r="H130" s="15">
        <v>44404</v>
      </c>
      <c r="I130" s="15">
        <v>45838</v>
      </c>
      <c r="J130" s="16">
        <v>5000</v>
      </c>
      <c r="K130" s="11"/>
      <c r="L130" s="11"/>
      <c r="M130" s="16">
        <f t="shared" ref="M130:M144" si="44">J130*$K$9</f>
        <v>0</v>
      </c>
      <c r="N130" s="11"/>
      <c r="O130" s="16">
        <f t="shared" si="39"/>
        <v>5000</v>
      </c>
    </row>
    <row r="131" spans="1:15" ht="15.75" x14ac:dyDescent="0.25">
      <c r="A131" s="13">
        <v>124</v>
      </c>
      <c r="B131" s="11" t="s">
        <v>388</v>
      </c>
      <c r="C131" s="27" t="s">
        <v>389</v>
      </c>
      <c r="D131" s="14" t="s">
        <v>31</v>
      </c>
      <c r="E131" s="27" t="s">
        <v>390</v>
      </c>
      <c r="F131" s="27" t="s">
        <v>33</v>
      </c>
      <c r="G131" s="11" t="s">
        <v>28</v>
      </c>
      <c r="H131" s="15">
        <v>44594</v>
      </c>
      <c r="I131" s="15">
        <v>45838</v>
      </c>
      <c r="J131" s="16">
        <v>4500</v>
      </c>
      <c r="K131" s="11"/>
      <c r="L131" s="11"/>
      <c r="M131" s="16">
        <f t="shared" si="44"/>
        <v>0</v>
      </c>
      <c r="N131" s="11"/>
      <c r="O131" s="16">
        <f t="shared" si="39"/>
        <v>4500</v>
      </c>
    </row>
    <row r="132" spans="1:15" ht="15.75" x14ac:dyDescent="0.25">
      <c r="A132" s="13">
        <v>125</v>
      </c>
      <c r="B132" s="11" t="s">
        <v>391</v>
      </c>
      <c r="C132" s="27" t="s">
        <v>392</v>
      </c>
      <c r="D132" s="14" t="s">
        <v>31</v>
      </c>
      <c r="E132" s="27" t="s">
        <v>354</v>
      </c>
      <c r="F132" s="27" t="s">
        <v>393</v>
      </c>
      <c r="G132" s="11" t="s">
        <v>28</v>
      </c>
      <c r="H132" s="15">
        <v>44175</v>
      </c>
      <c r="I132" s="15">
        <v>45838</v>
      </c>
      <c r="J132" s="16">
        <v>10000</v>
      </c>
      <c r="K132" s="11"/>
      <c r="L132" s="11"/>
      <c r="M132" s="16">
        <f t="shared" si="44"/>
        <v>0</v>
      </c>
      <c r="N132" s="11"/>
      <c r="O132" s="16">
        <f t="shared" si="39"/>
        <v>10000</v>
      </c>
    </row>
    <row r="133" spans="1:15" ht="15.75" x14ac:dyDescent="0.25">
      <c r="A133" s="13">
        <v>126</v>
      </c>
      <c r="B133" s="11" t="s">
        <v>394</v>
      </c>
      <c r="C133" s="27" t="s">
        <v>386</v>
      </c>
      <c r="D133" s="14" t="s">
        <v>31</v>
      </c>
      <c r="E133" s="27" t="s">
        <v>44</v>
      </c>
      <c r="F133" s="27" t="s">
        <v>395</v>
      </c>
      <c r="G133" s="11" t="s">
        <v>28</v>
      </c>
      <c r="H133" s="15">
        <v>44927</v>
      </c>
      <c r="I133" s="15">
        <v>45838</v>
      </c>
      <c r="J133" s="16">
        <v>5000</v>
      </c>
      <c r="K133" s="11"/>
      <c r="L133" s="11"/>
      <c r="M133" s="16">
        <f t="shared" si="44"/>
        <v>0</v>
      </c>
      <c r="N133" s="11"/>
      <c r="O133" s="16">
        <f t="shared" si="39"/>
        <v>5000</v>
      </c>
    </row>
    <row r="134" spans="1:15" ht="15.75" x14ac:dyDescent="0.25">
      <c r="A134" s="13">
        <v>127</v>
      </c>
      <c r="B134" s="11" t="s">
        <v>396</v>
      </c>
      <c r="C134" s="27" t="s">
        <v>397</v>
      </c>
      <c r="D134" s="14" t="s">
        <v>31</v>
      </c>
      <c r="E134" s="27" t="s">
        <v>44</v>
      </c>
      <c r="F134" s="27" t="s">
        <v>398</v>
      </c>
      <c r="G134" s="11" t="s">
        <v>28</v>
      </c>
      <c r="H134" s="15">
        <v>45170</v>
      </c>
      <c r="I134" s="15">
        <v>45838</v>
      </c>
      <c r="J134" s="16">
        <v>10000</v>
      </c>
      <c r="K134" s="11"/>
      <c r="L134" s="11"/>
      <c r="M134" s="16">
        <f t="shared" si="44"/>
        <v>0</v>
      </c>
      <c r="N134" s="11"/>
      <c r="O134" s="16">
        <f t="shared" si="39"/>
        <v>10000</v>
      </c>
    </row>
    <row r="135" spans="1:15" ht="15.75" x14ac:dyDescent="0.25">
      <c r="A135" s="13">
        <v>128</v>
      </c>
      <c r="B135" s="11" t="s">
        <v>399</v>
      </c>
      <c r="C135" s="27" t="s">
        <v>400</v>
      </c>
      <c r="D135" s="14" t="s">
        <v>25</v>
      </c>
      <c r="E135" s="27" t="s">
        <v>36</v>
      </c>
      <c r="F135" s="27" t="s">
        <v>401</v>
      </c>
      <c r="G135" s="11" t="s">
        <v>28</v>
      </c>
      <c r="H135" s="15">
        <v>44229</v>
      </c>
      <c r="I135" s="15">
        <v>45838</v>
      </c>
      <c r="J135" s="16">
        <v>5000</v>
      </c>
      <c r="K135" s="11"/>
      <c r="L135" s="11"/>
      <c r="M135" s="16">
        <f t="shared" si="44"/>
        <v>0</v>
      </c>
      <c r="N135" s="11"/>
      <c r="O135" s="16">
        <f t="shared" si="39"/>
        <v>5000</v>
      </c>
    </row>
    <row r="136" spans="1:15" ht="15.75" x14ac:dyDescent="0.25">
      <c r="A136" s="13">
        <v>129</v>
      </c>
      <c r="B136" s="11" t="s">
        <v>402</v>
      </c>
      <c r="C136" s="27" t="s">
        <v>403</v>
      </c>
      <c r="D136" s="14" t="s">
        <v>31</v>
      </c>
      <c r="E136" s="27" t="s">
        <v>44</v>
      </c>
      <c r="F136" s="27" t="s">
        <v>309</v>
      </c>
      <c r="G136" s="11" t="s">
        <v>28</v>
      </c>
      <c r="H136" s="19">
        <v>44326</v>
      </c>
      <c r="I136" s="15">
        <v>45838</v>
      </c>
      <c r="J136" s="16">
        <v>5000</v>
      </c>
      <c r="K136" s="11"/>
      <c r="L136" s="11"/>
      <c r="M136" s="16">
        <f t="shared" si="44"/>
        <v>0</v>
      </c>
      <c r="N136" s="11"/>
      <c r="O136" s="16">
        <f t="shared" si="39"/>
        <v>5000</v>
      </c>
    </row>
    <row r="137" spans="1:15" ht="18" x14ac:dyDescent="0.25">
      <c r="A137" s="13">
        <v>130</v>
      </c>
      <c r="B137" s="11" t="s">
        <v>404</v>
      </c>
      <c r="C137" s="27" t="s">
        <v>405</v>
      </c>
      <c r="D137" s="14" t="s">
        <v>25</v>
      </c>
      <c r="E137" s="27" t="s">
        <v>77</v>
      </c>
      <c r="F137" s="27" t="s">
        <v>406</v>
      </c>
      <c r="G137" s="11" t="s">
        <v>28</v>
      </c>
      <c r="H137" s="24">
        <v>45444</v>
      </c>
      <c r="I137" s="15">
        <v>45838</v>
      </c>
      <c r="J137" s="16">
        <v>10000</v>
      </c>
      <c r="K137" s="11"/>
      <c r="L137" s="11"/>
      <c r="M137" s="16">
        <f t="shared" si="44"/>
        <v>0</v>
      </c>
      <c r="N137" s="11"/>
      <c r="O137" s="16">
        <f t="shared" si="39"/>
        <v>10000</v>
      </c>
    </row>
    <row r="138" spans="1:15" ht="15.75" x14ac:dyDescent="0.25">
      <c r="A138" s="13">
        <v>131</v>
      </c>
      <c r="B138" s="11" t="s">
        <v>404</v>
      </c>
      <c r="C138" s="27" t="s">
        <v>407</v>
      </c>
      <c r="D138" s="14" t="s">
        <v>25</v>
      </c>
      <c r="E138" s="27" t="s">
        <v>36</v>
      </c>
      <c r="F138" s="27" t="s">
        <v>408</v>
      </c>
      <c r="G138" s="11" t="s">
        <v>28</v>
      </c>
      <c r="H138" s="15">
        <v>44958</v>
      </c>
      <c r="I138" s="15">
        <v>45838</v>
      </c>
      <c r="J138" s="16">
        <v>5000</v>
      </c>
      <c r="K138" s="11"/>
      <c r="L138" s="11"/>
      <c r="M138" s="16">
        <f t="shared" si="44"/>
        <v>0</v>
      </c>
      <c r="N138" s="11"/>
      <c r="O138" s="16">
        <f t="shared" si="39"/>
        <v>5000</v>
      </c>
    </row>
    <row r="139" spans="1:15" ht="15.75" x14ac:dyDescent="0.25">
      <c r="A139" s="13">
        <v>132</v>
      </c>
      <c r="B139" s="11" t="s">
        <v>409</v>
      </c>
      <c r="C139" s="27" t="s">
        <v>410</v>
      </c>
      <c r="D139" s="14" t="s">
        <v>25</v>
      </c>
      <c r="E139" s="27" t="s">
        <v>36</v>
      </c>
      <c r="F139" s="22" t="s">
        <v>192</v>
      </c>
      <c r="G139" s="11" t="s">
        <v>28</v>
      </c>
      <c r="H139" s="15">
        <v>45689</v>
      </c>
      <c r="I139" s="15">
        <v>45838</v>
      </c>
      <c r="J139" s="16">
        <v>5000</v>
      </c>
      <c r="K139" s="11"/>
      <c r="L139" s="11"/>
      <c r="M139" s="16">
        <f t="shared" si="44"/>
        <v>0</v>
      </c>
      <c r="N139" s="11"/>
      <c r="O139" s="16">
        <f t="shared" si="39"/>
        <v>5000</v>
      </c>
    </row>
    <row r="140" spans="1:15" ht="15.75" x14ac:dyDescent="0.25">
      <c r="A140" s="13">
        <v>133</v>
      </c>
      <c r="B140" s="11" t="s">
        <v>411</v>
      </c>
      <c r="C140" s="27" t="s">
        <v>412</v>
      </c>
      <c r="D140" s="14" t="s">
        <v>25</v>
      </c>
      <c r="E140" s="27" t="s">
        <v>36</v>
      </c>
      <c r="F140" s="27" t="s">
        <v>413</v>
      </c>
      <c r="G140" s="11" t="s">
        <v>28</v>
      </c>
      <c r="H140" s="15">
        <v>44682</v>
      </c>
      <c r="I140" s="15">
        <v>45838</v>
      </c>
      <c r="J140" s="16">
        <v>10000</v>
      </c>
      <c r="K140" s="11"/>
      <c r="L140" s="11"/>
      <c r="M140" s="16">
        <f t="shared" si="44"/>
        <v>0</v>
      </c>
      <c r="N140" s="11"/>
      <c r="O140" s="16">
        <f t="shared" si="39"/>
        <v>10000</v>
      </c>
    </row>
    <row r="141" spans="1:15" ht="15.75" x14ac:dyDescent="0.25">
      <c r="A141" s="13">
        <v>134</v>
      </c>
      <c r="B141" s="11" t="s">
        <v>414</v>
      </c>
      <c r="C141" s="27" t="s">
        <v>415</v>
      </c>
      <c r="D141" s="14" t="s">
        <v>25</v>
      </c>
      <c r="E141" s="27" t="s">
        <v>36</v>
      </c>
      <c r="F141" s="27" t="s">
        <v>416</v>
      </c>
      <c r="G141" s="11" t="s">
        <v>28</v>
      </c>
      <c r="H141" s="15">
        <v>44202</v>
      </c>
      <c r="I141" s="15">
        <v>45838</v>
      </c>
      <c r="J141" s="16">
        <v>5300</v>
      </c>
      <c r="K141" s="11"/>
      <c r="L141" s="11"/>
      <c r="M141" s="16">
        <f t="shared" si="44"/>
        <v>0</v>
      </c>
      <c r="N141" s="11"/>
      <c r="O141" s="16">
        <f t="shared" si="39"/>
        <v>5300</v>
      </c>
    </row>
    <row r="142" spans="1:15" ht="15.75" x14ac:dyDescent="0.25">
      <c r="A142" s="13">
        <v>135</v>
      </c>
      <c r="B142" s="11" t="s">
        <v>414</v>
      </c>
      <c r="C142" s="27" t="s">
        <v>417</v>
      </c>
      <c r="D142" s="14" t="s">
        <v>25</v>
      </c>
      <c r="E142" s="27" t="s">
        <v>36</v>
      </c>
      <c r="F142" s="27" t="s">
        <v>418</v>
      </c>
      <c r="G142" s="11" t="s">
        <v>28</v>
      </c>
      <c r="H142" s="19">
        <v>44239</v>
      </c>
      <c r="I142" s="15">
        <v>45838</v>
      </c>
      <c r="J142" s="16">
        <v>5000</v>
      </c>
      <c r="K142" s="11"/>
      <c r="L142" s="11"/>
      <c r="M142" s="16">
        <f t="shared" si="44"/>
        <v>0</v>
      </c>
      <c r="N142" s="11"/>
      <c r="O142" s="16">
        <f t="shared" si="39"/>
        <v>5000</v>
      </c>
    </row>
    <row r="143" spans="1:15" ht="15.75" x14ac:dyDescent="0.25">
      <c r="A143" s="13">
        <v>136</v>
      </c>
      <c r="B143" s="11" t="s">
        <v>419</v>
      </c>
      <c r="C143" s="27" t="s">
        <v>420</v>
      </c>
      <c r="D143" s="14" t="s">
        <v>25</v>
      </c>
      <c r="E143" s="27" t="s">
        <v>77</v>
      </c>
      <c r="F143" s="27" t="s">
        <v>168</v>
      </c>
      <c r="G143" s="11" t="s">
        <v>28</v>
      </c>
      <c r="H143" s="15">
        <v>45383</v>
      </c>
      <c r="I143" s="15">
        <v>45838</v>
      </c>
      <c r="J143" s="16">
        <v>10000</v>
      </c>
      <c r="K143" s="11"/>
      <c r="L143" s="11"/>
      <c r="M143" s="16">
        <f t="shared" si="44"/>
        <v>0</v>
      </c>
      <c r="N143" s="11"/>
      <c r="O143" s="16">
        <f t="shared" si="39"/>
        <v>10000</v>
      </c>
    </row>
    <row r="144" spans="1:15" ht="15.75" x14ac:dyDescent="0.25">
      <c r="A144" s="13">
        <v>137</v>
      </c>
      <c r="B144" s="11" t="s">
        <v>421</v>
      </c>
      <c r="C144" s="27" t="s">
        <v>422</v>
      </c>
      <c r="D144" s="14" t="s">
        <v>25</v>
      </c>
      <c r="E144" s="27" t="s">
        <v>36</v>
      </c>
      <c r="F144" s="27" t="s">
        <v>423</v>
      </c>
      <c r="G144" s="11" t="s">
        <v>28</v>
      </c>
      <c r="H144" s="15">
        <v>44927</v>
      </c>
      <c r="I144" s="15">
        <v>45838</v>
      </c>
      <c r="J144" s="16">
        <v>5000</v>
      </c>
      <c r="K144" s="11"/>
      <c r="L144" s="11"/>
      <c r="M144" s="16">
        <f t="shared" si="44"/>
        <v>0</v>
      </c>
      <c r="N144" s="11"/>
      <c r="O144" s="16">
        <f t="shared" si="39"/>
        <v>5000</v>
      </c>
    </row>
    <row r="145" spans="1:15" ht="15.75" x14ac:dyDescent="0.25">
      <c r="A145" s="13">
        <v>138</v>
      </c>
      <c r="B145" s="11" t="s">
        <v>424</v>
      </c>
      <c r="C145" s="27" t="s">
        <v>425</v>
      </c>
      <c r="D145" s="14" t="s">
        <v>25</v>
      </c>
      <c r="E145" s="27" t="s">
        <v>36</v>
      </c>
      <c r="F145" s="27" t="s">
        <v>426</v>
      </c>
      <c r="G145" s="11" t="s">
        <v>28</v>
      </c>
      <c r="H145" s="15">
        <v>45049</v>
      </c>
      <c r="I145" s="15">
        <v>45838</v>
      </c>
      <c r="J145" s="16">
        <v>5000</v>
      </c>
      <c r="K145" s="16"/>
      <c r="L145" s="11"/>
      <c r="M145" s="16"/>
      <c r="N145" s="16">
        <f t="shared" ref="N145:N149" si="45">K145+L145+M145</f>
        <v>0</v>
      </c>
      <c r="O145" s="16">
        <f t="shared" si="39"/>
        <v>5000</v>
      </c>
    </row>
    <row r="146" spans="1:15" ht="15.75" x14ac:dyDescent="0.25">
      <c r="A146" s="13">
        <v>139</v>
      </c>
      <c r="B146" s="11" t="s">
        <v>427</v>
      </c>
      <c r="C146" s="27" t="s">
        <v>428</v>
      </c>
      <c r="D146" s="14" t="s">
        <v>25</v>
      </c>
      <c r="E146" s="27" t="s">
        <v>183</v>
      </c>
      <c r="F146" s="27" t="s">
        <v>429</v>
      </c>
      <c r="G146" s="11" t="s">
        <v>28</v>
      </c>
      <c r="H146" s="15">
        <v>44897</v>
      </c>
      <c r="I146" s="15">
        <v>45838</v>
      </c>
      <c r="J146" s="16">
        <v>10000</v>
      </c>
      <c r="K146" s="16">
        <f t="shared" ref="K146" si="46">J146*$K$6</f>
        <v>287</v>
      </c>
      <c r="L146" s="11"/>
      <c r="M146" s="16">
        <f t="shared" ref="M146" si="47">J146*$M$6</f>
        <v>304</v>
      </c>
      <c r="N146" s="16">
        <f t="shared" si="45"/>
        <v>591</v>
      </c>
      <c r="O146" s="16">
        <f t="shared" si="39"/>
        <v>9409</v>
      </c>
    </row>
    <row r="147" spans="1:15" ht="15.75" x14ac:dyDescent="0.25">
      <c r="A147" s="13">
        <v>140</v>
      </c>
      <c r="B147" s="11" t="s">
        <v>430</v>
      </c>
      <c r="C147" s="27" t="s">
        <v>431</v>
      </c>
      <c r="D147" s="14" t="s">
        <v>25</v>
      </c>
      <c r="E147" s="27" t="s">
        <v>36</v>
      </c>
      <c r="F147" s="27" t="s">
        <v>264</v>
      </c>
      <c r="G147" s="11" t="s">
        <v>28</v>
      </c>
      <c r="H147" s="15">
        <v>44201</v>
      </c>
      <c r="I147" s="15">
        <v>45838</v>
      </c>
      <c r="J147" s="16">
        <v>5000</v>
      </c>
      <c r="K147" s="11"/>
      <c r="L147" s="11"/>
      <c r="M147" s="16">
        <f>J147*$K$9</f>
        <v>0</v>
      </c>
      <c r="N147" s="16">
        <f t="shared" si="45"/>
        <v>0</v>
      </c>
      <c r="O147" s="16">
        <f t="shared" si="39"/>
        <v>5000</v>
      </c>
    </row>
    <row r="148" spans="1:15" ht="15.75" x14ac:dyDescent="0.25">
      <c r="A148" s="13">
        <v>141</v>
      </c>
      <c r="B148" s="11" t="s">
        <v>432</v>
      </c>
      <c r="C148" s="27" t="s">
        <v>433</v>
      </c>
      <c r="D148" s="14" t="s">
        <v>25</v>
      </c>
      <c r="E148" s="27" t="s">
        <v>36</v>
      </c>
      <c r="F148" s="27" t="s">
        <v>434</v>
      </c>
      <c r="G148" s="11" t="s">
        <v>28</v>
      </c>
      <c r="H148" s="19">
        <v>44239</v>
      </c>
      <c r="I148" s="15">
        <v>45838</v>
      </c>
      <c r="J148" s="16">
        <v>5000</v>
      </c>
      <c r="K148" s="16"/>
      <c r="L148" s="11"/>
      <c r="M148" s="16"/>
      <c r="N148" s="16">
        <f t="shared" si="45"/>
        <v>0</v>
      </c>
      <c r="O148" s="16">
        <f t="shared" si="39"/>
        <v>5000</v>
      </c>
    </row>
    <row r="149" spans="1:15" ht="15.75" x14ac:dyDescent="0.25">
      <c r="A149" s="13">
        <v>142</v>
      </c>
      <c r="B149" s="11" t="s">
        <v>435</v>
      </c>
      <c r="C149" s="27" t="s">
        <v>436</v>
      </c>
      <c r="D149" s="14" t="s">
        <v>25</v>
      </c>
      <c r="E149" s="27" t="s">
        <v>384</v>
      </c>
      <c r="F149" s="27" t="s">
        <v>437</v>
      </c>
      <c r="G149" s="11" t="s">
        <v>28</v>
      </c>
      <c r="H149" s="15">
        <v>43221</v>
      </c>
      <c r="I149" s="15">
        <v>45838</v>
      </c>
      <c r="J149" s="16">
        <v>5000</v>
      </c>
      <c r="K149" s="16">
        <v>143.5</v>
      </c>
      <c r="L149" s="11"/>
      <c r="M149" s="16">
        <v>152</v>
      </c>
      <c r="N149" s="16">
        <f t="shared" si="45"/>
        <v>295.5</v>
      </c>
      <c r="O149" s="16">
        <f t="shared" si="39"/>
        <v>4704.5</v>
      </c>
    </row>
    <row r="150" spans="1:15" ht="15.75" x14ac:dyDescent="0.25">
      <c r="A150" s="13">
        <v>143</v>
      </c>
      <c r="B150" s="11" t="s">
        <v>438</v>
      </c>
      <c r="C150" s="27" t="s">
        <v>386</v>
      </c>
      <c r="D150" s="14" t="s">
        <v>25</v>
      </c>
      <c r="E150" s="27" t="s">
        <v>36</v>
      </c>
      <c r="F150" s="27" t="s">
        <v>395</v>
      </c>
      <c r="G150" s="11" t="s">
        <v>28</v>
      </c>
      <c r="H150" s="15">
        <v>44927</v>
      </c>
      <c r="I150" s="15">
        <v>45838</v>
      </c>
      <c r="J150" s="16">
        <v>5000</v>
      </c>
      <c r="K150" s="11"/>
      <c r="L150" s="11"/>
      <c r="M150" s="16">
        <f>J150*$K$9</f>
        <v>0</v>
      </c>
      <c r="N150" s="11"/>
      <c r="O150" s="16">
        <f t="shared" si="39"/>
        <v>5000</v>
      </c>
    </row>
    <row r="151" spans="1:15" ht="30" x14ac:dyDescent="0.25">
      <c r="A151" s="13">
        <v>144</v>
      </c>
      <c r="B151" s="11" t="s">
        <v>439</v>
      </c>
      <c r="C151" s="27" t="s">
        <v>440</v>
      </c>
      <c r="D151" s="14" t="s">
        <v>25</v>
      </c>
      <c r="E151" s="27" t="s">
        <v>161</v>
      </c>
      <c r="F151" s="27" t="s">
        <v>441</v>
      </c>
      <c r="G151" s="11" t="s">
        <v>28</v>
      </c>
      <c r="H151" s="15">
        <v>45261</v>
      </c>
      <c r="I151" s="15">
        <v>45838</v>
      </c>
      <c r="J151" s="16">
        <v>10000</v>
      </c>
      <c r="K151" s="11"/>
      <c r="L151" s="11"/>
      <c r="M151" s="16">
        <f>J151*$K$9</f>
        <v>0</v>
      </c>
      <c r="N151" s="11"/>
      <c r="O151" s="16">
        <f t="shared" si="39"/>
        <v>10000</v>
      </c>
    </row>
    <row r="152" spans="1:15" ht="15.75" x14ac:dyDescent="0.25">
      <c r="A152" s="13">
        <v>145</v>
      </c>
      <c r="B152" s="11" t="s">
        <v>442</v>
      </c>
      <c r="C152" s="27" t="s">
        <v>443</v>
      </c>
      <c r="D152" s="14" t="s">
        <v>25</v>
      </c>
      <c r="E152" s="27" t="s">
        <v>444</v>
      </c>
      <c r="F152" s="27" t="s">
        <v>45</v>
      </c>
      <c r="G152" s="11" t="s">
        <v>28</v>
      </c>
      <c r="H152" s="15">
        <v>44958</v>
      </c>
      <c r="I152" s="15">
        <v>45838</v>
      </c>
      <c r="J152" s="16">
        <v>10000</v>
      </c>
      <c r="K152" s="11"/>
      <c r="L152" s="11"/>
      <c r="M152" s="16">
        <f>J152*$K$9</f>
        <v>0</v>
      </c>
      <c r="N152" s="11"/>
      <c r="O152" s="16">
        <f t="shared" si="39"/>
        <v>10000</v>
      </c>
    </row>
    <row r="153" spans="1:15" ht="15.75" x14ac:dyDescent="0.25">
      <c r="A153" s="13">
        <v>146</v>
      </c>
      <c r="B153" s="11" t="s">
        <v>445</v>
      </c>
      <c r="C153" s="27" t="s">
        <v>446</v>
      </c>
      <c r="D153" s="14" t="s">
        <v>31</v>
      </c>
      <c r="E153" s="27" t="s">
        <v>44</v>
      </c>
      <c r="F153" s="27" t="s">
        <v>45</v>
      </c>
      <c r="G153" s="11" t="s">
        <v>28</v>
      </c>
      <c r="H153" s="15">
        <v>45047</v>
      </c>
      <c r="I153" s="15">
        <v>45838</v>
      </c>
      <c r="J153" s="16">
        <v>10000</v>
      </c>
      <c r="K153" s="11"/>
      <c r="L153" s="11"/>
      <c r="M153" s="16">
        <f>J153*$K$9</f>
        <v>0</v>
      </c>
      <c r="N153" s="11"/>
      <c r="O153" s="16">
        <f t="shared" si="39"/>
        <v>10000</v>
      </c>
    </row>
    <row r="154" spans="1:15" ht="15.75" x14ac:dyDescent="0.25">
      <c r="A154" s="13">
        <v>147</v>
      </c>
      <c r="B154" s="11" t="s">
        <v>448</v>
      </c>
      <c r="C154" s="27" t="s">
        <v>449</v>
      </c>
      <c r="D154" s="14" t="s">
        <v>25</v>
      </c>
      <c r="E154" s="27" t="s">
        <v>54</v>
      </c>
      <c r="F154" s="27" t="s">
        <v>450</v>
      </c>
      <c r="G154" s="11" t="s">
        <v>28</v>
      </c>
      <c r="H154" s="17">
        <v>44289</v>
      </c>
      <c r="I154" s="15">
        <v>45838</v>
      </c>
      <c r="J154" s="16">
        <v>12000</v>
      </c>
      <c r="K154" s="16"/>
      <c r="L154" s="11"/>
      <c r="M154" s="16"/>
      <c r="N154" s="16">
        <f t="shared" ref="N154" si="48">K154+L154+M154</f>
        <v>0</v>
      </c>
      <c r="O154" s="16">
        <f t="shared" si="39"/>
        <v>12000</v>
      </c>
    </row>
    <row r="155" spans="1:15" ht="15.75" x14ac:dyDescent="0.25">
      <c r="A155" s="13">
        <v>148</v>
      </c>
      <c r="B155" t="s">
        <v>451</v>
      </c>
      <c r="C155" s="27" t="s">
        <v>452</v>
      </c>
      <c r="D155" s="14" t="s">
        <v>31</v>
      </c>
      <c r="E155" s="26" t="s">
        <v>44</v>
      </c>
      <c r="F155" s="27" t="s">
        <v>453</v>
      </c>
      <c r="G155" s="11" t="s">
        <v>28</v>
      </c>
      <c r="H155" s="17">
        <v>45474</v>
      </c>
      <c r="I155" s="15">
        <v>45838</v>
      </c>
      <c r="J155" s="16">
        <v>10000</v>
      </c>
      <c r="K155" s="11"/>
      <c r="L155" s="11"/>
      <c r="M155" s="16">
        <f t="shared" ref="M155:M162" si="49">J155*$K$9</f>
        <v>0</v>
      </c>
      <c r="N155" s="11"/>
      <c r="O155" s="16">
        <f t="shared" si="39"/>
        <v>10000</v>
      </c>
    </row>
    <row r="156" spans="1:15" ht="15.75" x14ac:dyDescent="0.25">
      <c r="A156" s="13">
        <v>149</v>
      </c>
      <c r="B156" s="11" t="s">
        <v>454</v>
      </c>
      <c r="C156" s="27" t="s">
        <v>455</v>
      </c>
      <c r="D156" s="14" t="s">
        <v>31</v>
      </c>
      <c r="E156" s="27" t="s">
        <v>44</v>
      </c>
      <c r="F156" s="27" t="s">
        <v>456</v>
      </c>
      <c r="G156" s="11" t="s">
        <v>28</v>
      </c>
      <c r="H156" s="15">
        <v>44805</v>
      </c>
      <c r="I156" s="15">
        <v>45838</v>
      </c>
      <c r="J156" s="16">
        <v>10000</v>
      </c>
      <c r="K156" s="11"/>
      <c r="L156" s="11"/>
      <c r="M156" s="16">
        <f t="shared" si="49"/>
        <v>0</v>
      </c>
      <c r="N156" s="11"/>
      <c r="O156" s="16">
        <f t="shared" si="39"/>
        <v>10000</v>
      </c>
    </row>
    <row r="157" spans="1:15" ht="15.75" x14ac:dyDescent="0.25">
      <c r="A157" s="13">
        <v>150</v>
      </c>
      <c r="B157" s="11" t="s">
        <v>457</v>
      </c>
      <c r="C157" s="27" t="s">
        <v>458</v>
      </c>
      <c r="D157" s="14" t="s">
        <v>31</v>
      </c>
      <c r="E157" s="27" t="s">
        <v>44</v>
      </c>
      <c r="F157" s="27" t="s">
        <v>459</v>
      </c>
      <c r="G157" s="11" t="s">
        <v>28</v>
      </c>
      <c r="H157" s="15">
        <v>45364</v>
      </c>
      <c r="I157" s="15">
        <v>45838</v>
      </c>
      <c r="J157" s="16">
        <v>7000</v>
      </c>
      <c r="K157" s="11"/>
      <c r="L157" s="11"/>
      <c r="M157" s="16">
        <f t="shared" si="49"/>
        <v>0</v>
      </c>
      <c r="N157" s="11"/>
      <c r="O157" s="16">
        <f t="shared" si="39"/>
        <v>7000</v>
      </c>
    </row>
    <row r="158" spans="1:15" ht="15.75" x14ac:dyDescent="0.25">
      <c r="A158" s="13">
        <v>151</v>
      </c>
      <c r="B158" s="11" t="s">
        <v>460</v>
      </c>
      <c r="C158" s="27" t="s">
        <v>461</v>
      </c>
      <c r="D158" s="14" t="s">
        <v>25</v>
      </c>
      <c r="E158" s="27" t="s">
        <v>36</v>
      </c>
      <c r="F158" s="27" t="s">
        <v>462</v>
      </c>
      <c r="G158" s="11" t="s">
        <v>28</v>
      </c>
      <c r="H158" s="15">
        <v>44621</v>
      </c>
      <c r="I158" s="15">
        <v>45838</v>
      </c>
      <c r="J158" s="16">
        <v>5000</v>
      </c>
      <c r="K158" s="11"/>
      <c r="L158" s="11"/>
      <c r="M158" s="16">
        <f t="shared" si="49"/>
        <v>0</v>
      </c>
      <c r="N158" s="11"/>
      <c r="O158" s="16">
        <f t="shared" si="39"/>
        <v>5000</v>
      </c>
    </row>
    <row r="159" spans="1:15" ht="15.75" x14ac:dyDescent="0.25">
      <c r="A159" s="13">
        <v>152</v>
      </c>
      <c r="B159" s="11" t="s">
        <v>463</v>
      </c>
      <c r="C159" s="27" t="s">
        <v>464</v>
      </c>
      <c r="D159" s="14" t="s">
        <v>31</v>
      </c>
      <c r="E159" s="27" t="s">
        <v>354</v>
      </c>
      <c r="F159" s="27" t="s">
        <v>195</v>
      </c>
      <c r="G159" s="11" t="s">
        <v>28</v>
      </c>
      <c r="H159" s="17">
        <v>44201</v>
      </c>
      <c r="I159" s="15">
        <v>45838</v>
      </c>
      <c r="J159" s="16">
        <v>10000</v>
      </c>
      <c r="K159" s="11"/>
      <c r="L159" s="11"/>
      <c r="M159" s="16">
        <f t="shared" si="49"/>
        <v>0</v>
      </c>
      <c r="N159" s="11"/>
      <c r="O159" s="16">
        <f t="shared" si="39"/>
        <v>10000</v>
      </c>
    </row>
    <row r="160" spans="1:15" ht="15.75" x14ac:dyDescent="0.25">
      <c r="A160" s="13">
        <v>153</v>
      </c>
      <c r="B160" s="11" t="s">
        <v>465</v>
      </c>
      <c r="C160" s="27" t="s">
        <v>447</v>
      </c>
      <c r="D160" s="14" t="s">
        <v>25</v>
      </c>
      <c r="E160" s="27" t="s">
        <v>36</v>
      </c>
      <c r="F160" s="27" t="s">
        <v>466</v>
      </c>
      <c r="G160" s="11" t="s">
        <v>28</v>
      </c>
      <c r="H160" s="19">
        <v>44201</v>
      </c>
      <c r="I160" s="15">
        <v>45838</v>
      </c>
      <c r="J160" s="16">
        <v>5000</v>
      </c>
      <c r="K160" s="11"/>
      <c r="L160" s="11"/>
      <c r="M160" s="16">
        <f t="shared" si="49"/>
        <v>0</v>
      </c>
      <c r="N160" s="11"/>
      <c r="O160" s="16">
        <f t="shared" si="39"/>
        <v>5000</v>
      </c>
    </row>
    <row r="161" spans="1:15" ht="15.75" x14ac:dyDescent="0.25">
      <c r="A161" s="13">
        <v>154</v>
      </c>
      <c r="B161" s="11" t="s">
        <v>467</v>
      </c>
      <c r="C161" s="27" t="s">
        <v>145</v>
      </c>
      <c r="D161" s="14" t="s">
        <v>31</v>
      </c>
      <c r="E161" s="27" t="s">
        <v>120</v>
      </c>
      <c r="F161" s="27" t="s">
        <v>468</v>
      </c>
      <c r="G161" s="11" t="s">
        <v>28</v>
      </c>
      <c r="H161" s="19">
        <v>43901</v>
      </c>
      <c r="I161" s="15">
        <v>45838</v>
      </c>
      <c r="J161" s="16">
        <v>5000</v>
      </c>
      <c r="K161" s="11"/>
      <c r="L161" s="11"/>
      <c r="M161" s="16">
        <f t="shared" si="49"/>
        <v>0</v>
      </c>
      <c r="N161" s="11"/>
      <c r="O161" s="16">
        <f t="shared" si="39"/>
        <v>5000</v>
      </c>
    </row>
    <row r="162" spans="1:15" ht="15.75" x14ac:dyDescent="0.25">
      <c r="A162" s="13">
        <v>155</v>
      </c>
      <c r="B162" s="11" t="s">
        <v>469</v>
      </c>
      <c r="C162" s="27" t="s">
        <v>470</v>
      </c>
      <c r="D162" s="14" t="s">
        <v>25</v>
      </c>
      <c r="E162" s="27" t="s">
        <v>36</v>
      </c>
      <c r="F162" s="27" t="s">
        <v>471</v>
      </c>
      <c r="G162" s="11" t="s">
        <v>28</v>
      </c>
      <c r="H162" s="17">
        <v>45536</v>
      </c>
      <c r="I162" s="15">
        <v>45838</v>
      </c>
      <c r="J162" s="16">
        <v>10000</v>
      </c>
      <c r="K162" s="11"/>
      <c r="L162" s="11"/>
      <c r="M162" s="16">
        <f t="shared" si="49"/>
        <v>0</v>
      </c>
      <c r="N162" s="11"/>
      <c r="O162" s="16">
        <f t="shared" si="39"/>
        <v>10000</v>
      </c>
    </row>
    <row r="163" spans="1:15" ht="15.75" x14ac:dyDescent="0.25">
      <c r="A163" s="13">
        <v>156</v>
      </c>
      <c r="B163" s="11" t="s">
        <v>472</v>
      </c>
      <c r="C163" s="27" t="s">
        <v>473</v>
      </c>
      <c r="D163" s="14" t="s">
        <v>25</v>
      </c>
      <c r="E163" s="27" t="s">
        <v>36</v>
      </c>
      <c r="F163" s="27" t="s">
        <v>278</v>
      </c>
      <c r="G163" s="11" t="s">
        <v>28</v>
      </c>
      <c r="H163" s="19">
        <v>44203</v>
      </c>
      <c r="I163" s="15">
        <v>45838</v>
      </c>
      <c r="J163" s="16">
        <v>8000</v>
      </c>
      <c r="K163" s="16"/>
      <c r="L163" s="11"/>
      <c r="M163" s="16"/>
      <c r="N163" s="16">
        <f t="shared" ref="N163" si="50">K163+L163+M163</f>
        <v>0</v>
      </c>
      <c r="O163" s="16">
        <f t="shared" si="39"/>
        <v>8000</v>
      </c>
    </row>
    <row r="164" spans="1:15" ht="15.75" x14ac:dyDescent="0.25">
      <c r="A164" s="13">
        <v>157</v>
      </c>
      <c r="B164" s="11" t="s">
        <v>474</v>
      </c>
      <c r="C164" s="27" t="s">
        <v>93</v>
      </c>
      <c r="D164" s="14" t="s">
        <v>31</v>
      </c>
      <c r="E164" s="27" t="s">
        <v>44</v>
      </c>
      <c r="F164" s="27" t="s">
        <v>106</v>
      </c>
      <c r="G164" s="11" t="s">
        <v>28</v>
      </c>
      <c r="H164" s="19">
        <v>44239</v>
      </c>
      <c r="I164" s="15">
        <v>45838</v>
      </c>
      <c r="J164" s="16">
        <v>5000</v>
      </c>
      <c r="K164" s="11"/>
      <c r="L164" s="11"/>
      <c r="M164" s="16">
        <f t="shared" ref="M164:M169" si="51">J164*$K$9</f>
        <v>0</v>
      </c>
      <c r="N164" s="11"/>
      <c r="O164" s="16">
        <f t="shared" si="39"/>
        <v>5000</v>
      </c>
    </row>
    <row r="165" spans="1:15" ht="15.75" x14ac:dyDescent="0.25">
      <c r="A165" s="13">
        <v>158</v>
      </c>
      <c r="B165" s="11" t="s">
        <v>475</v>
      </c>
      <c r="C165" s="27" t="s">
        <v>476</v>
      </c>
      <c r="D165" s="14" t="s">
        <v>31</v>
      </c>
      <c r="E165" s="27" t="s">
        <v>32</v>
      </c>
      <c r="F165" s="27" t="s">
        <v>477</v>
      </c>
      <c r="G165" s="11" t="s">
        <v>28</v>
      </c>
      <c r="H165" s="17">
        <v>44540</v>
      </c>
      <c r="I165" s="15">
        <v>45838</v>
      </c>
      <c r="J165" s="16">
        <v>5000</v>
      </c>
      <c r="K165" s="11"/>
      <c r="L165" s="11"/>
      <c r="M165" s="16">
        <f t="shared" si="51"/>
        <v>0</v>
      </c>
      <c r="N165" s="11"/>
      <c r="O165" s="16">
        <f t="shared" si="39"/>
        <v>5000</v>
      </c>
    </row>
    <row r="166" spans="1:15" ht="15.75" x14ac:dyDescent="0.25">
      <c r="A166" s="13">
        <v>159</v>
      </c>
      <c r="B166" s="11" t="s">
        <v>478</v>
      </c>
      <c r="C166" s="27" t="s">
        <v>479</v>
      </c>
      <c r="D166" s="14" t="s">
        <v>31</v>
      </c>
      <c r="E166" s="27" t="s">
        <v>44</v>
      </c>
      <c r="F166" s="27" t="s">
        <v>480</v>
      </c>
      <c r="G166" s="11" t="s">
        <v>28</v>
      </c>
      <c r="H166" s="17">
        <v>44256</v>
      </c>
      <c r="I166" s="15">
        <v>45838</v>
      </c>
      <c r="J166" s="16">
        <v>5000</v>
      </c>
      <c r="K166" s="11"/>
      <c r="L166" s="11"/>
      <c r="M166" s="16">
        <f t="shared" si="51"/>
        <v>0</v>
      </c>
      <c r="N166" s="11"/>
      <c r="O166" s="16">
        <f t="shared" si="39"/>
        <v>5000</v>
      </c>
    </row>
    <row r="167" spans="1:15" ht="15.75" x14ac:dyDescent="0.25">
      <c r="A167" s="13">
        <v>160</v>
      </c>
      <c r="B167" s="11" t="s">
        <v>478</v>
      </c>
      <c r="C167" s="27" t="s">
        <v>481</v>
      </c>
      <c r="D167" s="14" t="s">
        <v>31</v>
      </c>
      <c r="E167" s="27" t="s">
        <v>44</v>
      </c>
      <c r="F167" s="27" t="s">
        <v>418</v>
      </c>
      <c r="G167" s="11" t="s">
        <v>28</v>
      </c>
      <c r="H167" s="15">
        <v>44927</v>
      </c>
      <c r="I167" s="15">
        <v>45838</v>
      </c>
      <c r="J167" s="16">
        <v>5000</v>
      </c>
      <c r="K167" s="11"/>
      <c r="L167" s="11"/>
      <c r="M167" s="16">
        <f t="shared" si="51"/>
        <v>0</v>
      </c>
      <c r="N167" s="11"/>
      <c r="O167" s="16">
        <f t="shared" si="39"/>
        <v>5000</v>
      </c>
    </row>
    <row r="168" spans="1:15" ht="15.75" x14ac:dyDescent="0.25">
      <c r="A168" s="13">
        <v>161</v>
      </c>
      <c r="B168" s="11" t="s">
        <v>482</v>
      </c>
      <c r="C168" s="27" t="s">
        <v>483</v>
      </c>
      <c r="D168" s="14" t="s">
        <v>25</v>
      </c>
      <c r="E168" s="27" t="s">
        <v>36</v>
      </c>
      <c r="F168" s="27" t="s">
        <v>477</v>
      </c>
      <c r="G168" s="11" t="s">
        <v>28</v>
      </c>
      <c r="H168" s="15">
        <v>44927</v>
      </c>
      <c r="I168" s="15">
        <v>45838</v>
      </c>
      <c r="J168" s="16">
        <v>5000</v>
      </c>
      <c r="K168" s="11"/>
      <c r="L168" s="11"/>
      <c r="M168" s="16">
        <f t="shared" si="51"/>
        <v>0</v>
      </c>
      <c r="N168" s="11"/>
      <c r="O168" s="16">
        <f t="shared" si="39"/>
        <v>5000</v>
      </c>
    </row>
    <row r="169" spans="1:15" ht="15.75" x14ac:dyDescent="0.25">
      <c r="A169" s="13">
        <v>162</v>
      </c>
      <c r="B169" s="11" t="s">
        <v>484</v>
      </c>
      <c r="C169" s="27" t="s">
        <v>485</v>
      </c>
      <c r="D169" s="14" t="s">
        <v>25</v>
      </c>
      <c r="E169" s="27" t="s">
        <v>26</v>
      </c>
      <c r="F169" s="27" t="s">
        <v>486</v>
      </c>
      <c r="G169" s="11" t="s">
        <v>28</v>
      </c>
      <c r="H169" s="17">
        <v>44342</v>
      </c>
      <c r="I169" s="15">
        <v>45838</v>
      </c>
      <c r="J169" s="16">
        <v>10000</v>
      </c>
      <c r="K169" s="11"/>
      <c r="L169" s="11"/>
      <c r="M169" s="16">
        <f t="shared" si="51"/>
        <v>0</v>
      </c>
      <c r="N169" s="11"/>
      <c r="O169" s="16">
        <f t="shared" si="39"/>
        <v>10000</v>
      </c>
    </row>
    <row r="170" spans="1:15" ht="15.75" x14ac:dyDescent="0.25">
      <c r="A170" s="13">
        <v>163</v>
      </c>
      <c r="B170" s="11" t="s">
        <v>487</v>
      </c>
      <c r="C170" s="27" t="s">
        <v>488</v>
      </c>
      <c r="D170" s="14" t="s">
        <v>25</v>
      </c>
      <c r="E170" s="27" t="s">
        <v>36</v>
      </c>
      <c r="F170" s="27" t="s">
        <v>489</v>
      </c>
      <c r="G170" s="11" t="s">
        <v>28</v>
      </c>
      <c r="H170" s="17">
        <v>42374</v>
      </c>
      <c r="I170" s="15">
        <v>45838</v>
      </c>
      <c r="J170" s="16">
        <v>5000</v>
      </c>
      <c r="K170" s="16">
        <f>J170*$K$6</f>
        <v>143.5</v>
      </c>
      <c r="L170" s="11"/>
      <c r="M170" s="16">
        <f>J170*$M$6</f>
        <v>152</v>
      </c>
      <c r="N170" s="16">
        <f t="shared" ref="N170:N185" si="52">K170+L170+M170</f>
        <v>295.5</v>
      </c>
      <c r="O170" s="16">
        <f t="shared" si="39"/>
        <v>4704.5</v>
      </c>
    </row>
    <row r="171" spans="1:15" ht="15.75" x14ac:dyDescent="0.25">
      <c r="A171" s="13">
        <v>164</v>
      </c>
      <c r="B171" s="11" t="s">
        <v>490</v>
      </c>
      <c r="C171" s="27" t="s">
        <v>491</v>
      </c>
      <c r="D171" s="14" t="s">
        <v>31</v>
      </c>
      <c r="E171" s="27" t="s">
        <v>44</v>
      </c>
      <c r="F171" s="27" t="s">
        <v>162</v>
      </c>
      <c r="G171" s="11" t="s">
        <v>28</v>
      </c>
      <c r="H171" s="17">
        <v>44215</v>
      </c>
      <c r="I171" s="15">
        <v>45838</v>
      </c>
      <c r="J171" s="16">
        <v>5000</v>
      </c>
      <c r="K171" s="16"/>
      <c r="L171" s="11"/>
      <c r="M171" s="16"/>
      <c r="N171" s="16">
        <f t="shared" si="52"/>
        <v>0</v>
      </c>
      <c r="O171" s="16">
        <f t="shared" si="39"/>
        <v>5000</v>
      </c>
    </row>
    <row r="172" spans="1:15" ht="15.75" x14ac:dyDescent="0.25">
      <c r="A172" s="13">
        <v>165</v>
      </c>
      <c r="B172" s="11" t="s">
        <v>492</v>
      </c>
      <c r="C172" s="27" t="s">
        <v>493</v>
      </c>
      <c r="D172" s="14" t="s">
        <v>31</v>
      </c>
      <c r="E172" s="27" t="s">
        <v>317</v>
      </c>
      <c r="F172" s="27" t="s">
        <v>494</v>
      </c>
      <c r="G172" s="11" t="s">
        <v>28</v>
      </c>
      <c r="H172" s="15">
        <v>44927</v>
      </c>
      <c r="I172" s="15">
        <v>45838</v>
      </c>
      <c r="J172" s="16">
        <v>10000</v>
      </c>
      <c r="K172" s="16"/>
      <c r="L172" s="11"/>
      <c r="M172" s="16"/>
      <c r="N172" s="16">
        <f t="shared" si="52"/>
        <v>0</v>
      </c>
      <c r="O172" s="16">
        <f t="shared" si="39"/>
        <v>10000</v>
      </c>
    </row>
    <row r="173" spans="1:15" ht="15.75" x14ac:dyDescent="0.25">
      <c r="A173" s="13">
        <v>166</v>
      </c>
      <c r="B173" s="11" t="s">
        <v>495</v>
      </c>
      <c r="C173" s="27" t="s">
        <v>145</v>
      </c>
      <c r="D173" s="14" t="s">
        <v>31</v>
      </c>
      <c r="E173" s="27" t="s">
        <v>120</v>
      </c>
      <c r="F173" s="27" t="s">
        <v>496</v>
      </c>
      <c r="G173" s="11" t="s">
        <v>28</v>
      </c>
      <c r="H173" s="17">
        <v>43839</v>
      </c>
      <c r="I173" s="15">
        <v>45838</v>
      </c>
      <c r="J173" s="16">
        <v>7000</v>
      </c>
      <c r="K173" s="16"/>
      <c r="L173" s="11"/>
      <c r="M173" s="16"/>
      <c r="N173" s="16">
        <f t="shared" si="52"/>
        <v>0</v>
      </c>
      <c r="O173" s="16">
        <f t="shared" si="39"/>
        <v>7000</v>
      </c>
    </row>
    <row r="174" spans="1:15" ht="15.75" x14ac:dyDescent="0.25">
      <c r="A174" s="13">
        <v>167</v>
      </c>
      <c r="B174" s="11" t="s">
        <v>497</v>
      </c>
      <c r="C174" s="27" t="s">
        <v>498</v>
      </c>
      <c r="D174" s="14" t="s">
        <v>25</v>
      </c>
      <c r="E174" s="27" t="s">
        <v>36</v>
      </c>
      <c r="F174" s="27" t="s">
        <v>309</v>
      </c>
      <c r="G174" s="11" t="s">
        <v>28</v>
      </c>
      <c r="H174" s="17">
        <v>44203</v>
      </c>
      <c r="I174" s="15">
        <v>45838</v>
      </c>
      <c r="J174" s="16">
        <v>5000</v>
      </c>
      <c r="K174" s="16"/>
      <c r="L174" s="11"/>
      <c r="M174" s="16"/>
      <c r="N174" s="16">
        <f t="shared" si="52"/>
        <v>0</v>
      </c>
      <c r="O174" s="16">
        <f t="shared" si="39"/>
        <v>5000</v>
      </c>
    </row>
    <row r="175" spans="1:15" ht="15.75" x14ac:dyDescent="0.25">
      <c r="A175" s="13">
        <v>168</v>
      </c>
      <c r="B175" s="11" t="s">
        <v>499</v>
      </c>
      <c r="C175" s="27" t="s">
        <v>500</v>
      </c>
      <c r="D175" s="14" t="s">
        <v>31</v>
      </c>
      <c r="E175" s="27" t="s">
        <v>501</v>
      </c>
      <c r="F175" s="27" t="s">
        <v>502</v>
      </c>
      <c r="G175" s="11" t="s">
        <v>28</v>
      </c>
      <c r="H175" s="17">
        <v>42374</v>
      </c>
      <c r="I175" s="15">
        <v>45838</v>
      </c>
      <c r="J175" s="16">
        <v>5500</v>
      </c>
      <c r="K175" s="16"/>
      <c r="L175" s="11"/>
      <c r="M175" s="16"/>
      <c r="N175" s="16">
        <f t="shared" si="52"/>
        <v>0</v>
      </c>
      <c r="O175" s="16">
        <f t="shared" si="39"/>
        <v>5500</v>
      </c>
    </row>
    <row r="176" spans="1:15" ht="15.75" x14ac:dyDescent="0.25">
      <c r="A176" s="13">
        <v>169</v>
      </c>
      <c r="B176" s="11" t="s">
        <v>503</v>
      </c>
      <c r="C176" s="27" t="s">
        <v>504</v>
      </c>
      <c r="D176" s="14" t="s">
        <v>31</v>
      </c>
      <c r="E176" s="27" t="s">
        <v>44</v>
      </c>
      <c r="F176" s="27" t="s">
        <v>505</v>
      </c>
      <c r="G176" s="11" t="s">
        <v>28</v>
      </c>
      <c r="H176" s="17">
        <v>44341</v>
      </c>
      <c r="I176" s="15">
        <v>45838</v>
      </c>
      <c r="J176" s="16">
        <v>5000</v>
      </c>
      <c r="K176" s="16"/>
      <c r="L176" s="11"/>
      <c r="M176" s="16"/>
      <c r="N176" s="16">
        <f t="shared" si="52"/>
        <v>0</v>
      </c>
      <c r="O176" s="16">
        <f t="shared" si="39"/>
        <v>5000</v>
      </c>
    </row>
    <row r="177" spans="1:15" ht="15.75" x14ac:dyDescent="0.25">
      <c r="A177" s="13">
        <v>170</v>
      </c>
      <c r="B177" s="11" t="s">
        <v>506</v>
      </c>
      <c r="C177" s="27" t="s">
        <v>507</v>
      </c>
      <c r="D177" s="14" t="s">
        <v>31</v>
      </c>
      <c r="E177" s="27" t="s">
        <v>44</v>
      </c>
      <c r="F177" s="27" t="s">
        <v>471</v>
      </c>
      <c r="G177" s="11" t="s">
        <v>28</v>
      </c>
      <c r="H177" s="17">
        <v>44239</v>
      </c>
      <c r="I177" s="15">
        <v>45838</v>
      </c>
      <c r="J177" s="16">
        <v>5000</v>
      </c>
      <c r="K177" s="16"/>
      <c r="L177" s="11"/>
      <c r="M177" s="16"/>
      <c r="N177" s="16">
        <f t="shared" si="52"/>
        <v>0</v>
      </c>
      <c r="O177" s="16">
        <f t="shared" si="39"/>
        <v>5000</v>
      </c>
    </row>
    <row r="178" spans="1:15" ht="30" x14ac:dyDescent="0.25">
      <c r="A178" s="13">
        <v>171</v>
      </c>
      <c r="B178" s="11" t="s">
        <v>508</v>
      </c>
      <c r="C178" s="27" t="s">
        <v>509</v>
      </c>
      <c r="D178" s="14" t="s">
        <v>31</v>
      </c>
      <c r="E178" s="27" t="s">
        <v>44</v>
      </c>
      <c r="F178" s="27" t="s">
        <v>309</v>
      </c>
      <c r="G178" s="11" t="s">
        <v>28</v>
      </c>
      <c r="H178" s="17">
        <v>44201</v>
      </c>
      <c r="I178" s="15">
        <v>45838</v>
      </c>
      <c r="J178" s="16">
        <v>5000</v>
      </c>
      <c r="K178" s="16"/>
      <c r="L178" s="11"/>
      <c r="M178" s="16"/>
      <c r="N178" s="16">
        <f t="shared" si="52"/>
        <v>0</v>
      </c>
      <c r="O178" s="16">
        <f t="shared" si="39"/>
        <v>5000</v>
      </c>
    </row>
    <row r="179" spans="1:15" ht="15.75" x14ac:dyDescent="0.25">
      <c r="A179" s="13">
        <v>172</v>
      </c>
      <c r="B179" s="11" t="s">
        <v>510</v>
      </c>
      <c r="C179" s="27" t="s">
        <v>145</v>
      </c>
      <c r="D179" s="14" t="s">
        <v>31</v>
      </c>
      <c r="E179" s="27" t="s">
        <v>44</v>
      </c>
      <c r="F179" s="27" t="s">
        <v>511</v>
      </c>
      <c r="G179" s="11" t="s">
        <v>28</v>
      </c>
      <c r="H179" s="15">
        <v>44239</v>
      </c>
      <c r="I179" s="15">
        <v>45838</v>
      </c>
      <c r="J179" s="16">
        <v>5000</v>
      </c>
      <c r="K179" s="16"/>
      <c r="L179" s="11"/>
      <c r="M179" s="16"/>
      <c r="N179" s="16">
        <f t="shared" si="52"/>
        <v>0</v>
      </c>
      <c r="O179" s="16">
        <f t="shared" si="39"/>
        <v>5000</v>
      </c>
    </row>
    <row r="180" spans="1:15" ht="30" x14ac:dyDescent="0.25">
      <c r="A180" s="13">
        <v>173</v>
      </c>
      <c r="B180" s="11" t="s">
        <v>512</v>
      </c>
      <c r="C180" s="27" t="s">
        <v>513</v>
      </c>
      <c r="D180" s="14" t="s">
        <v>25</v>
      </c>
      <c r="E180" s="27" t="s">
        <v>514</v>
      </c>
      <c r="F180" s="27" t="s">
        <v>63</v>
      </c>
      <c r="G180" s="11" t="s">
        <v>28</v>
      </c>
      <c r="H180" s="15">
        <v>45231</v>
      </c>
      <c r="I180" s="15">
        <v>45838</v>
      </c>
      <c r="J180" s="16">
        <v>10000</v>
      </c>
      <c r="K180" s="16"/>
      <c r="L180" s="11"/>
      <c r="M180" s="16"/>
      <c r="N180" s="16">
        <f t="shared" si="52"/>
        <v>0</v>
      </c>
      <c r="O180" s="16">
        <f t="shared" si="39"/>
        <v>10000</v>
      </c>
    </row>
    <row r="181" spans="1:15" ht="15.75" x14ac:dyDescent="0.25">
      <c r="A181" s="13">
        <v>174</v>
      </c>
      <c r="B181" s="11" t="s">
        <v>515</v>
      </c>
      <c r="C181" s="27" t="s">
        <v>516</v>
      </c>
      <c r="D181" s="14" t="s">
        <v>31</v>
      </c>
      <c r="E181" s="27" t="s">
        <v>44</v>
      </c>
      <c r="F181" s="27" t="s">
        <v>234</v>
      </c>
      <c r="G181" s="11" t="s">
        <v>28</v>
      </c>
      <c r="H181" s="15">
        <v>44927</v>
      </c>
      <c r="I181" s="15">
        <v>45838</v>
      </c>
      <c r="J181" s="16">
        <v>5000</v>
      </c>
      <c r="K181" s="16"/>
      <c r="L181" s="11"/>
      <c r="M181" s="16"/>
      <c r="N181" s="16">
        <f t="shared" si="52"/>
        <v>0</v>
      </c>
      <c r="O181" s="16">
        <f t="shared" si="39"/>
        <v>5000</v>
      </c>
    </row>
    <row r="182" spans="1:15" ht="30" x14ac:dyDescent="0.25">
      <c r="A182" s="13">
        <v>175</v>
      </c>
      <c r="B182" s="11" t="s">
        <v>517</v>
      </c>
      <c r="C182" s="27" t="s">
        <v>518</v>
      </c>
      <c r="D182" s="14" t="s">
        <v>31</v>
      </c>
      <c r="E182" s="27" t="s">
        <v>115</v>
      </c>
      <c r="F182" s="27" t="s">
        <v>278</v>
      </c>
      <c r="G182" s="11" t="s">
        <v>28</v>
      </c>
      <c r="H182" s="17">
        <v>44594</v>
      </c>
      <c r="I182" s="15">
        <v>45838</v>
      </c>
      <c r="J182" s="16">
        <v>10000</v>
      </c>
      <c r="K182" s="16"/>
      <c r="L182" s="11"/>
      <c r="M182" s="16"/>
      <c r="N182" s="16">
        <f t="shared" si="52"/>
        <v>0</v>
      </c>
      <c r="O182" s="16">
        <f t="shared" si="39"/>
        <v>10000</v>
      </c>
    </row>
    <row r="183" spans="1:15" ht="15.75" x14ac:dyDescent="0.25">
      <c r="A183" s="13">
        <v>176</v>
      </c>
      <c r="B183" s="11" t="s">
        <v>519</v>
      </c>
      <c r="C183" s="27" t="s">
        <v>520</v>
      </c>
      <c r="D183" s="14" t="s">
        <v>31</v>
      </c>
      <c r="E183" s="27" t="s">
        <v>317</v>
      </c>
      <c r="F183" s="27" t="s">
        <v>117</v>
      </c>
      <c r="G183" s="11" t="s">
        <v>28</v>
      </c>
      <c r="H183" s="17">
        <v>44896</v>
      </c>
      <c r="I183" s="15">
        <v>45838</v>
      </c>
      <c r="J183" s="16">
        <v>10000</v>
      </c>
      <c r="K183" s="16"/>
      <c r="L183" s="11"/>
      <c r="M183" s="16"/>
      <c r="N183" s="16">
        <f t="shared" si="52"/>
        <v>0</v>
      </c>
      <c r="O183" s="16">
        <f t="shared" si="39"/>
        <v>10000</v>
      </c>
    </row>
    <row r="184" spans="1:15" ht="15.75" x14ac:dyDescent="0.25">
      <c r="A184" s="13">
        <v>177</v>
      </c>
      <c r="B184" s="11" t="s">
        <v>521</v>
      </c>
      <c r="C184" s="27" t="s">
        <v>522</v>
      </c>
      <c r="D184" s="14" t="s">
        <v>31</v>
      </c>
      <c r="E184" s="27" t="s">
        <v>44</v>
      </c>
      <c r="F184" s="27" t="s">
        <v>523</v>
      </c>
      <c r="G184" s="11" t="s">
        <v>28</v>
      </c>
      <c r="H184" s="15">
        <v>45058</v>
      </c>
      <c r="I184" s="15">
        <v>45838</v>
      </c>
      <c r="J184" s="16">
        <v>5000</v>
      </c>
      <c r="K184" s="16"/>
      <c r="L184" s="11"/>
      <c r="M184" s="16"/>
      <c r="N184" s="16">
        <f t="shared" si="52"/>
        <v>0</v>
      </c>
      <c r="O184" s="16">
        <f t="shared" si="39"/>
        <v>5000</v>
      </c>
    </row>
    <row r="185" spans="1:15" ht="15.75" x14ac:dyDescent="0.25">
      <c r="A185" s="13">
        <v>178</v>
      </c>
      <c r="B185" s="11" t="s">
        <v>524</v>
      </c>
      <c r="C185" s="27" t="s">
        <v>525</v>
      </c>
      <c r="D185" s="14" t="s">
        <v>31</v>
      </c>
      <c r="E185" s="27" t="s">
        <v>44</v>
      </c>
      <c r="F185" s="27" t="s">
        <v>526</v>
      </c>
      <c r="G185" s="11" t="s">
        <v>28</v>
      </c>
      <c r="H185" s="15">
        <v>44927</v>
      </c>
      <c r="I185" s="15">
        <v>45838</v>
      </c>
      <c r="J185" s="16">
        <v>5000</v>
      </c>
      <c r="K185" s="16"/>
      <c r="L185" s="11"/>
      <c r="M185" s="16"/>
      <c r="N185" s="16">
        <f t="shared" si="52"/>
        <v>0</v>
      </c>
      <c r="O185" s="16">
        <f t="shared" ref="O185:O216" si="53">J185-N185</f>
        <v>5000</v>
      </c>
    </row>
    <row r="186" spans="1:15" ht="15.75" x14ac:dyDescent="0.25">
      <c r="A186" s="13">
        <v>179</v>
      </c>
      <c r="B186" s="11" t="s">
        <v>527</v>
      </c>
      <c r="C186" s="27" t="s">
        <v>425</v>
      </c>
      <c r="D186" s="14" t="s">
        <v>25</v>
      </c>
      <c r="E186" s="27" t="s">
        <v>36</v>
      </c>
      <c r="F186" s="27" t="s">
        <v>528</v>
      </c>
      <c r="G186" s="11" t="s">
        <v>28</v>
      </c>
      <c r="H186" s="17">
        <v>44621</v>
      </c>
      <c r="I186" s="15">
        <v>45838</v>
      </c>
      <c r="J186" s="16">
        <v>5000</v>
      </c>
      <c r="K186" s="11"/>
      <c r="L186" s="11"/>
      <c r="M186" s="16">
        <f>J186*$K$9</f>
        <v>0</v>
      </c>
      <c r="N186" s="11"/>
      <c r="O186" s="16">
        <f t="shared" si="53"/>
        <v>5000</v>
      </c>
    </row>
    <row r="187" spans="1:15" ht="15.75" x14ac:dyDescent="0.25">
      <c r="A187" s="13">
        <v>180</v>
      </c>
      <c r="B187" s="11" t="s">
        <v>529</v>
      </c>
      <c r="C187" s="27" t="s">
        <v>530</v>
      </c>
      <c r="D187" s="14" t="s">
        <v>25</v>
      </c>
      <c r="E187" s="27" t="s">
        <v>531</v>
      </c>
      <c r="F187" s="27" t="s">
        <v>33</v>
      </c>
      <c r="G187" s="11" t="s">
        <v>28</v>
      </c>
      <c r="H187" s="17" t="s">
        <v>532</v>
      </c>
      <c r="I187" s="15">
        <v>45838</v>
      </c>
      <c r="J187" s="16">
        <v>20000</v>
      </c>
      <c r="K187" s="16">
        <f t="shared" ref="K187" si="54">J187*$K$6</f>
        <v>574</v>
      </c>
      <c r="L187" s="11"/>
      <c r="M187" s="16">
        <f t="shared" ref="M187" si="55">J187*$M$6</f>
        <v>608</v>
      </c>
      <c r="N187" s="16">
        <f t="shared" ref="N187" si="56">K187+L187+M187</f>
        <v>1182</v>
      </c>
      <c r="O187" s="16">
        <f t="shared" si="53"/>
        <v>18818</v>
      </c>
    </row>
    <row r="188" spans="1:15" ht="15.75" x14ac:dyDescent="0.25">
      <c r="A188" s="13">
        <v>181</v>
      </c>
      <c r="B188" s="11" t="s">
        <v>533</v>
      </c>
      <c r="C188" s="27" t="s">
        <v>534</v>
      </c>
      <c r="D188" s="14" t="s">
        <v>31</v>
      </c>
      <c r="E188" s="27" t="s">
        <v>44</v>
      </c>
      <c r="F188" s="27" t="s">
        <v>535</v>
      </c>
      <c r="G188" s="11" t="s">
        <v>28</v>
      </c>
      <c r="H188" s="15">
        <v>45170</v>
      </c>
      <c r="I188" s="15">
        <v>45838</v>
      </c>
      <c r="J188" s="16">
        <v>10000</v>
      </c>
      <c r="K188" s="11"/>
      <c r="L188" s="11"/>
      <c r="M188" s="16">
        <f>J188*$K$9</f>
        <v>0</v>
      </c>
      <c r="N188" s="11"/>
      <c r="O188" s="16">
        <f t="shared" si="53"/>
        <v>10000</v>
      </c>
    </row>
    <row r="189" spans="1:15" ht="15.75" x14ac:dyDescent="0.25">
      <c r="A189" s="13">
        <v>182</v>
      </c>
      <c r="B189" s="11" t="s">
        <v>536</v>
      </c>
      <c r="C189" s="27" t="s">
        <v>129</v>
      </c>
      <c r="D189" s="14" t="s">
        <v>25</v>
      </c>
      <c r="E189" s="27" t="s">
        <v>36</v>
      </c>
      <c r="F189" s="27" t="s">
        <v>97</v>
      </c>
      <c r="G189" s="11" t="s">
        <v>28</v>
      </c>
      <c r="H189" s="17">
        <v>44239</v>
      </c>
      <c r="I189" s="15">
        <v>45838</v>
      </c>
      <c r="J189" s="16">
        <v>5000</v>
      </c>
      <c r="K189" s="11"/>
      <c r="L189" s="11"/>
      <c r="M189" s="16">
        <f t="shared" ref="M189:M196" si="57">J189*$K$9</f>
        <v>0</v>
      </c>
      <c r="N189" s="11"/>
      <c r="O189" s="16">
        <f t="shared" si="53"/>
        <v>5000</v>
      </c>
    </row>
    <row r="190" spans="1:15" ht="15.75" x14ac:dyDescent="0.25">
      <c r="A190" s="13">
        <v>183</v>
      </c>
      <c r="B190" s="11" t="s">
        <v>537</v>
      </c>
      <c r="C190" s="27" t="s">
        <v>148</v>
      </c>
      <c r="D190" s="14" t="s">
        <v>25</v>
      </c>
      <c r="E190" s="27" t="s">
        <v>36</v>
      </c>
      <c r="F190" s="27" t="s">
        <v>538</v>
      </c>
      <c r="G190" s="11" t="s">
        <v>28</v>
      </c>
      <c r="H190" s="15">
        <v>44986</v>
      </c>
      <c r="I190" s="15">
        <v>45838</v>
      </c>
      <c r="J190" s="16">
        <v>5000</v>
      </c>
      <c r="K190" s="11"/>
      <c r="L190" s="11"/>
      <c r="M190" s="16">
        <f t="shared" si="57"/>
        <v>0</v>
      </c>
      <c r="N190" s="11"/>
      <c r="O190" s="16">
        <f t="shared" si="53"/>
        <v>5000</v>
      </c>
    </row>
    <row r="191" spans="1:15" ht="30" x14ac:dyDescent="0.25">
      <c r="A191" s="13">
        <v>184</v>
      </c>
      <c r="B191" s="11" t="s">
        <v>539</v>
      </c>
      <c r="C191" s="27" t="s">
        <v>540</v>
      </c>
      <c r="D191" s="14" t="s">
        <v>31</v>
      </c>
      <c r="E191" s="27" t="s">
        <v>161</v>
      </c>
      <c r="F191" s="27" t="s">
        <v>541</v>
      </c>
      <c r="G191" s="11" t="s">
        <v>28</v>
      </c>
      <c r="H191" s="15">
        <v>45047</v>
      </c>
      <c r="I191" s="15">
        <v>45838</v>
      </c>
      <c r="J191" s="16">
        <v>10000</v>
      </c>
      <c r="K191" s="16">
        <f t="shared" ref="K191:K193" si="58">J191*$K$6</f>
        <v>287</v>
      </c>
      <c r="L191" s="11"/>
      <c r="M191" s="16">
        <f t="shared" ref="M191:M193" si="59">J191*$M$6</f>
        <v>304</v>
      </c>
      <c r="N191" s="16">
        <f t="shared" ref="N191:N193" si="60">K191+L191+M191</f>
        <v>591</v>
      </c>
      <c r="O191" s="16">
        <f t="shared" si="53"/>
        <v>9409</v>
      </c>
    </row>
    <row r="192" spans="1:15" ht="15.75" x14ac:dyDescent="0.25">
      <c r="A192" s="13">
        <v>185</v>
      </c>
      <c r="B192" s="11" t="s">
        <v>542</v>
      </c>
      <c r="C192" s="27" t="s">
        <v>543</v>
      </c>
      <c r="D192" s="14" t="s">
        <v>31</v>
      </c>
      <c r="E192" s="27" t="s">
        <v>544</v>
      </c>
      <c r="F192" s="27" t="s">
        <v>545</v>
      </c>
      <c r="G192" s="11" t="s">
        <v>28</v>
      </c>
      <c r="H192" s="15">
        <v>45170</v>
      </c>
      <c r="I192" s="15">
        <v>45838</v>
      </c>
      <c r="J192" s="16">
        <v>10000</v>
      </c>
      <c r="K192" s="16">
        <f t="shared" si="58"/>
        <v>287</v>
      </c>
      <c r="L192" s="11"/>
      <c r="M192" s="16">
        <f t="shared" si="59"/>
        <v>304</v>
      </c>
      <c r="N192" s="16">
        <f t="shared" si="60"/>
        <v>591</v>
      </c>
      <c r="O192" s="16">
        <f t="shared" si="53"/>
        <v>9409</v>
      </c>
    </row>
    <row r="193" spans="1:15" ht="15.75" x14ac:dyDescent="0.25">
      <c r="A193" s="13">
        <v>186</v>
      </c>
      <c r="B193" s="11" t="s">
        <v>546</v>
      </c>
      <c r="C193" s="27" t="s">
        <v>547</v>
      </c>
      <c r="D193" s="14" t="s">
        <v>31</v>
      </c>
      <c r="E193" s="27" t="s">
        <v>161</v>
      </c>
      <c r="F193" s="27" t="s">
        <v>548</v>
      </c>
      <c r="G193" s="11" t="s">
        <v>28</v>
      </c>
      <c r="H193" s="15">
        <v>45108</v>
      </c>
      <c r="I193" s="15">
        <v>45838</v>
      </c>
      <c r="J193" s="16">
        <v>10000</v>
      </c>
      <c r="K193" s="16">
        <f t="shared" si="58"/>
        <v>287</v>
      </c>
      <c r="L193" s="11"/>
      <c r="M193" s="16">
        <f t="shared" si="59"/>
        <v>304</v>
      </c>
      <c r="N193" s="16">
        <f t="shared" si="60"/>
        <v>591</v>
      </c>
      <c r="O193" s="16">
        <f t="shared" si="53"/>
        <v>9409</v>
      </c>
    </row>
    <row r="194" spans="1:15" ht="15.75" x14ac:dyDescent="0.25">
      <c r="A194" s="13">
        <v>187</v>
      </c>
      <c r="B194" s="11" t="s">
        <v>93</v>
      </c>
      <c r="C194" s="27" t="s">
        <v>549</v>
      </c>
      <c r="D194" s="14" t="s">
        <v>25</v>
      </c>
      <c r="E194" s="27" t="s">
        <v>36</v>
      </c>
      <c r="F194" s="27" t="s">
        <v>550</v>
      </c>
      <c r="G194" s="11" t="s">
        <v>28</v>
      </c>
      <c r="H194" s="17">
        <v>44341</v>
      </c>
      <c r="I194" s="15">
        <v>45838</v>
      </c>
      <c r="J194" s="16">
        <v>5000</v>
      </c>
      <c r="K194" s="11"/>
      <c r="L194" s="11"/>
      <c r="M194" s="16">
        <f t="shared" si="57"/>
        <v>0</v>
      </c>
      <c r="N194" s="11"/>
      <c r="O194" s="16">
        <f t="shared" si="53"/>
        <v>5000</v>
      </c>
    </row>
    <row r="195" spans="1:15" ht="15.75" x14ac:dyDescent="0.25">
      <c r="A195" s="13">
        <v>188</v>
      </c>
      <c r="B195" s="11" t="s">
        <v>551</v>
      </c>
      <c r="C195" s="27" t="s">
        <v>552</v>
      </c>
      <c r="D195" s="14" t="s">
        <v>31</v>
      </c>
      <c r="E195" s="27" t="s">
        <v>44</v>
      </c>
      <c r="F195" s="27" t="s">
        <v>477</v>
      </c>
      <c r="G195" s="11" t="s">
        <v>28</v>
      </c>
      <c r="H195" s="17">
        <v>44540</v>
      </c>
      <c r="I195" s="15">
        <v>45838</v>
      </c>
      <c r="J195" s="16">
        <v>5000</v>
      </c>
      <c r="K195" s="11"/>
      <c r="L195" s="11"/>
      <c r="M195" s="16">
        <f t="shared" si="57"/>
        <v>0</v>
      </c>
      <c r="N195" s="11"/>
      <c r="O195" s="16">
        <f t="shared" si="53"/>
        <v>5000</v>
      </c>
    </row>
    <row r="196" spans="1:15" ht="15.75" x14ac:dyDescent="0.25">
      <c r="A196" s="13">
        <v>189</v>
      </c>
      <c r="B196" s="11" t="s">
        <v>553</v>
      </c>
      <c r="C196" s="27" t="s">
        <v>554</v>
      </c>
      <c r="D196" s="14" t="s">
        <v>31</v>
      </c>
      <c r="E196" s="27" t="s">
        <v>44</v>
      </c>
      <c r="F196" s="27" t="s">
        <v>555</v>
      </c>
      <c r="G196" s="11" t="s">
        <v>28</v>
      </c>
      <c r="H196" s="15">
        <v>45078</v>
      </c>
      <c r="I196" s="15">
        <v>45838</v>
      </c>
      <c r="J196" s="16">
        <v>7000</v>
      </c>
      <c r="K196" s="11"/>
      <c r="L196" s="11"/>
      <c r="M196" s="16">
        <f t="shared" si="57"/>
        <v>0</v>
      </c>
      <c r="N196" s="11"/>
      <c r="O196" s="16">
        <f t="shared" si="53"/>
        <v>7000</v>
      </c>
    </row>
    <row r="197" spans="1:15" ht="15.75" x14ac:dyDescent="0.25">
      <c r="A197" s="13">
        <v>190</v>
      </c>
      <c r="B197" s="11" t="s">
        <v>556</v>
      </c>
      <c r="C197" s="27" t="s">
        <v>557</v>
      </c>
      <c r="D197" s="14" t="s">
        <v>31</v>
      </c>
      <c r="E197" s="27" t="s">
        <v>277</v>
      </c>
      <c r="F197" s="27" t="s">
        <v>195</v>
      </c>
      <c r="G197" s="11" t="s">
        <v>28</v>
      </c>
      <c r="H197" s="17">
        <v>42374</v>
      </c>
      <c r="I197" s="15">
        <v>45838</v>
      </c>
      <c r="J197" s="16">
        <v>12000</v>
      </c>
      <c r="K197" s="16">
        <f t="shared" ref="K197:K199" si="61">J197*$K$6</f>
        <v>344.4</v>
      </c>
      <c r="L197" s="11"/>
      <c r="M197" s="16">
        <f t="shared" ref="M197:M199" si="62">J197*$M$6</f>
        <v>364.8</v>
      </c>
      <c r="N197" s="16">
        <f t="shared" ref="N197:N199" si="63">K197+L197+M197</f>
        <v>709.2</v>
      </c>
      <c r="O197" s="16">
        <f t="shared" si="53"/>
        <v>11290.8</v>
      </c>
    </row>
    <row r="198" spans="1:15" ht="30" x14ac:dyDescent="0.25">
      <c r="A198" s="13">
        <v>191</v>
      </c>
      <c r="B198" s="11" t="s">
        <v>558</v>
      </c>
      <c r="C198" s="27" t="s">
        <v>559</v>
      </c>
      <c r="D198" s="14" t="s">
        <v>31</v>
      </c>
      <c r="E198" s="27" t="s">
        <v>560</v>
      </c>
      <c r="F198" s="27" t="s">
        <v>561</v>
      </c>
      <c r="G198" s="11" t="s">
        <v>28</v>
      </c>
      <c r="H198" s="17">
        <v>44348</v>
      </c>
      <c r="I198" s="15">
        <v>45838</v>
      </c>
      <c r="J198" s="16">
        <v>6000</v>
      </c>
      <c r="K198" s="16">
        <f t="shared" si="61"/>
        <v>172.2</v>
      </c>
      <c r="L198" s="11"/>
      <c r="M198" s="16">
        <f t="shared" si="62"/>
        <v>182.4</v>
      </c>
      <c r="N198" s="16">
        <f t="shared" si="63"/>
        <v>354.6</v>
      </c>
      <c r="O198" s="16">
        <f t="shared" si="53"/>
        <v>5645.4</v>
      </c>
    </row>
    <row r="199" spans="1:15" ht="30" x14ac:dyDescent="0.25">
      <c r="A199" s="13">
        <v>192</v>
      </c>
      <c r="B199" s="11" t="s">
        <v>562</v>
      </c>
      <c r="C199" s="27" t="s">
        <v>563</v>
      </c>
      <c r="D199" s="14" t="s">
        <v>25</v>
      </c>
      <c r="E199" s="27" t="s">
        <v>161</v>
      </c>
      <c r="F199" s="27" t="s">
        <v>564</v>
      </c>
      <c r="G199" s="11" t="s">
        <v>28</v>
      </c>
      <c r="H199" s="17">
        <v>44743</v>
      </c>
      <c r="I199" s="15">
        <v>45838</v>
      </c>
      <c r="J199" s="16">
        <v>10000</v>
      </c>
      <c r="K199" s="16">
        <f t="shared" si="61"/>
        <v>287</v>
      </c>
      <c r="L199" s="11"/>
      <c r="M199" s="16">
        <f t="shared" si="62"/>
        <v>304</v>
      </c>
      <c r="N199" s="16">
        <f t="shared" si="63"/>
        <v>591</v>
      </c>
      <c r="O199" s="16">
        <f t="shared" si="53"/>
        <v>9409</v>
      </c>
    </row>
    <row r="200" spans="1:15" ht="15.75" x14ac:dyDescent="0.25">
      <c r="A200" s="13">
        <v>193</v>
      </c>
      <c r="B200" s="11" t="s">
        <v>565</v>
      </c>
      <c r="C200" s="27" t="s">
        <v>566</v>
      </c>
      <c r="D200" s="14" t="s">
        <v>25</v>
      </c>
      <c r="E200" s="27" t="s">
        <v>77</v>
      </c>
      <c r="F200" s="22" t="s">
        <v>162</v>
      </c>
      <c r="G200" s="11" t="s">
        <v>28</v>
      </c>
      <c r="H200" s="17">
        <v>45566</v>
      </c>
      <c r="I200" s="15">
        <v>45838</v>
      </c>
      <c r="J200" s="16">
        <v>12000</v>
      </c>
      <c r="K200" s="16"/>
      <c r="L200" s="11"/>
      <c r="M200" s="16"/>
      <c r="N200" s="16"/>
      <c r="O200" s="16">
        <v>12000</v>
      </c>
    </row>
    <row r="201" spans="1:15" ht="15.75" x14ac:dyDescent="0.25">
      <c r="A201" s="13">
        <v>194</v>
      </c>
      <c r="B201" s="18" t="s">
        <v>567</v>
      </c>
      <c r="C201" s="22" t="s">
        <v>568</v>
      </c>
      <c r="D201" s="14" t="s">
        <v>25</v>
      </c>
      <c r="E201" s="22" t="s">
        <v>161</v>
      </c>
      <c r="F201" s="22" t="s">
        <v>68</v>
      </c>
      <c r="G201" s="11" t="s">
        <v>28</v>
      </c>
      <c r="H201" s="15">
        <v>45566</v>
      </c>
      <c r="I201" s="15">
        <v>45838</v>
      </c>
      <c r="J201" s="16">
        <v>10000</v>
      </c>
      <c r="K201" s="11"/>
      <c r="L201" s="11"/>
      <c r="M201" s="16">
        <f t="shared" ref="M201:M206" si="64">J201*$K$9</f>
        <v>0</v>
      </c>
      <c r="N201" s="11"/>
      <c r="O201" s="16">
        <f t="shared" si="53"/>
        <v>10000</v>
      </c>
    </row>
    <row r="202" spans="1:15" ht="15.75" x14ac:dyDescent="0.25">
      <c r="A202" s="13">
        <v>195</v>
      </c>
      <c r="B202" s="11" t="s">
        <v>569</v>
      </c>
      <c r="C202" s="27" t="s">
        <v>249</v>
      </c>
      <c r="D202" s="14" t="s">
        <v>25</v>
      </c>
      <c r="E202" s="27" t="s">
        <v>36</v>
      </c>
      <c r="F202" s="27" t="s">
        <v>570</v>
      </c>
      <c r="G202" s="11" t="s">
        <v>28</v>
      </c>
      <c r="H202" s="17">
        <v>44212</v>
      </c>
      <c r="I202" s="15">
        <v>45838</v>
      </c>
      <c r="J202" s="16">
        <v>7000</v>
      </c>
      <c r="K202" s="11"/>
      <c r="L202" s="11"/>
      <c r="M202" s="16">
        <f t="shared" si="64"/>
        <v>0</v>
      </c>
      <c r="N202" s="11"/>
      <c r="O202" s="16">
        <f t="shared" si="53"/>
        <v>7000</v>
      </c>
    </row>
    <row r="203" spans="1:15" ht="15.75" x14ac:dyDescent="0.25">
      <c r="A203" s="13">
        <v>196</v>
      </c>
      <c r="B203" s="11" t="s">
        <v>569</v>
      </c>
      <c r="C203" s="27" t="s">
        <v>571</v>
      </c>
      <c r="D203" s="14" t="s">
        <v>25</v>
      </c>
      <c r="E203" s="27" t="s">
        <v>36</v>
      </c>
      <c r="F203" s="27" t="s">
        <v>45</v>
      </c>
      <c r="G203" s="11" t="s">
        <v>28</v>
      </c>
      <c r="H203" s="17">
        <v>44896</v>
      </c>
      <c r="I203" s="15">
        <v>45838</v>
      </c>
      <c r="J203" s="16">
        <v>10000</v>
      </c>
      <c r="K203" s="11"/>
      <c r="L203" s="11"/>
      <c r="M203" s="16">
        <f t="shared" si="64"/>
        <v>0</v>
      </c>
      <c r="N203" s="11"/>
      <c r="O203" s="16">
        <f t="shared" si="53"/>
        <v>10000</v>
      </c>
    </row>
    <row r="204" spans="1:15" ht="15.75" x14ac:dyDescent="0.25">
      <c r="A204" s="13">
        <v>197</v>
      </c>
      <c r="B204" s="11" t="s">
        <v>572</v>
      </c>
      <c r="C204" s="27" t="s">
        <v>573</v>
      </c>
      <c r="D204" s="14" t="s">
        <v>31</v>
      </c>
      <c r="E204" s="27" t="s">
        <v>544</v>
      </c>
      <c r="F204" s="27" t="s">
        <v>545</v>
      </c>
      <c r="G204" s="11" t="s">
        <v>28</v>
      </c>
      <c r="H204" s="15">
        <v>45171</v>
      </c>
      <c r="I204" s="15">
        <v>45838</v>
      </c>
      <c r="J204" s="16">
        <v>10000</v>
      </c>
      <c r="K204" s="11"/>
      <c r="L204" s="11"/>
      <c r="M204" s="16">
        <f t="shared" si="64"/>
        <v>0</v>
      </c>
      <c r="N204" s="11"/>
      <c r="O204" s="16">
        <f t="shared" si="53"/>
        <v>10000</v>
      </c>
    </row>
    <row r="205" spans="1:15" ht="15.75" x14ac:dyDescent="0.25">
      <c r="A205" s="13">
        <v>198</v>
      </c>
      <c r="B205" s="11" t="s">
        <v>574</v>
      </c>
      <c r="C205" s="27" t="s">
        <v>575</v>
      </c>
      <c r="D205" s="14" t="s">
        <v>31</v>
      </c>
      <c r="E205" s="27" t="s">
        <v>161</v>
      </c>
      <c r="F205" s="27" t="s">
        <v>195</v>
      </c>
      <c r="G205" s="11" t="s">
        <v>28</v>
      </c>
      <c r="H205" s="15">
        <v>45109</v>
      </c>
      <c r="I205" s="15">
        <v>45838</v>
      </c>
      <c r="J205" s="16">
        <v>10000</v>
      </c>
      <c r="K205" s="11"/>
      <c r="L205" s="11"/>
      <c r="M205" s="16">
        <f t="shared" si="64"/>
        <v>0</v>
      </c>
      <c r="N205" s="11"/>
      <c r="O205" s="16">
        <f t="shared" si="53"/>
        <v>10000</v>
      </c>
    </row>
    <row r="206" spans="1:15" ht="30" x14ac:dyDescent="0.25">
      <c r="A206" s="13">
        <v>199</v>
      </c>
      <c r="B206" s="11" t="s">
        <v>576</v>
      </c>
      <c r="C206" s="27" t="s">
        <v>577</v>
      </c>
      <c r="D206" s="14" t="s">
        <v>25</v>
      </c>
      <c r="E206" s="27" t="s">
        <v>36</v>
      </c>
      <c r="F206" s="27" t="s">
        <v>578</v>
      </c>
      <c r="G206" s="11" t="s">
        <v>28</v>
      </c>
      <c r="H206" s="15">
        <v>44896</v>
      </c>
      <c r="I206" s="15">
        <v>45838</v>
      </c>
      <c r="J206" s="16">
        <v>5000</v>
      </c>
      <c r="K206" s="11"/>
      <c r="L206" s="11"/>
      <c r="M206" s="16">
        <f t="shared" si="64"/>
        <v>0</v>
      </c>
      <c r="N206" s="11"/>
      <c r="O206" s="16">
        <f t="shared" si="53"/>
        <v>5000</v>
      </c>
    </row>
    <row r="207" spans="1:15" ht="15.75" x14ac:dyDescent="0.25">
      <c r="A207" s="13">
        <v>200</v>
      </c>
      <c r="B207" s="11" t="s">
        <v>579</v>
      </c>
      <c r="C207" s="27" t="s">
        <v>580</v>
      </c>
      <c r="D207" s="14" t="s">
        <v>25</v>
      </c>
      <c r="E207" s="27" t="s">
        <v>501</v>
      </c>
      <c r="F207" s="27" t="s">
        <v>581</v>
      </c>
      <c r="G207" s="11" t="s">
        <v>28</v>
      </c>
      <c r="H207" s="17">
        <v>42374</v>
      </c>
      <c r="I207" s="15">
        <v>45838</v>
      </c>
      <c r="J207" s="16">
        <v>12000</v>
      </c>
      <c r="K207" s="16">
        <f>J207*$K$6</f>
        <v>344.4</v>
      </c>
      <c r="L207" s="11"/>
      <c r="M207" s="16">
        <f>J207*$M$6</f>
        <v>364.8</v>
      </c>
      <c r="N207" s="16">
        <f>K207+L207+M207</f>
        <v>709.2</v>
      </c>
      <c r="O207" s="16">
        <f>J207-N207</f>
        <v>11290.8</v>
      </c>
    </row>
    <row r="208" spans="1:15" ht="15.75" x14ac:dyDescent="0.25">
      <c r="A208" s="13">
        <v>201</v>
      </c>
      <c r="B208" s="11" t="s">
        <v>582</v>
      </c>
      <c r="C208" s="27" t="s">
        <v>583</v>
      </c>
      <c r="D208" s="14" t="s">
        <v>31</v>
      </c>
      <c r="E208" s="27" t="s">
        <v>584</v>
      </c>
      <c r="F208" s="27" t="s">
        <v>564</v>
      </c>
      <c r="G208" s="11" t="s">
        <v>28</v>
      </c>
      <c r="H208" s="15">
        <v>45536</v>
      </c>
      <c r="I208" s="15">
        <v>45838</v>
      </c>
      <c r="J208" s="16">
        <v>10000</v>
      </c>
      <c r="K208" s="16"/>
      <c r="L208" s="11"/>
      <c r="M208" s="16"/>
      <c r="N208" s="16">
        <f>K208+L208+M208</f>
        <v>0</v>
      </c>
      <c r="O208" s="16">
        <f t="shared" si="53"/>
        <v>10000</v>
      </c>
    </row>
    <row r="209" spans="1:701" ht="15.75" x14ac:dyDescent="0.25">
      <c r="A209" s="13">
        <v>202</v>
      </c>
      <c r="B209" s="18" t="s">
        <v>585</v>
      </c>
      <c r="C209" s="22" t="s">
        <v>586</v>
      </c>
      <c r="D209" s="14" t="s">
        <v>31</v>
      </c>
      <c r="E209" s="22" t="s">
        <v>44</v>
      </c>
      <c r="F209" s="22" t="s">
        <v>587</v>
      </c>
      <c r="G209" s="11" t="s">
        <v>28</v>
      </c>
      <c r="H209" s="15">
        <v>45536</v>
      </c>
      <c r="I209" s="15">
        <v>45838</v>
      </c>
      <c r="J209" s="16">
        <v>5000</v>
      </c>
      <c r="K209" s="16"/>
      <c r="L209" s="11"/>
      <c r="M209" s="16"/>
      <c r="N209" s="16">
        <f t="shared" ref="N209:N216" si="65">K209+L209+M209</f>
        <v>0</v>
      </c>
      <c r="O209" s="16">
        <f t="shared" si="53"/>
        <v>5000</v>
      </c>
    </row>
    <row r="210" spans="1:701" ht="30" x14ac:dyDescent="0.25">
      <c r="A210" s="13">
        <v>203</v>
      </c>
      <c r="B210" s="11" t="s">
        <v>588</v>
      </c>
      <c r="C210" s="27" t="s">
        <v>589</v>
      </c>
      <c r="D210" s="14" t="s">
        <v>25</v>
      </c>
      <c r="E210" s="22" t="s">
        <v>590</v>
      </c>
      <c r="F210" s="26" t="s">
        <v>591</v>
      </c>
      <c r="G210" s="11" t="s">
        <v>28</v>
      </c>
      <c r="H210" s="15">
        <v>45536</v>
      </c>
      <c r="I210" s="15">
        <v>45838</v>
      </c>
      <c r="J210" s="16">
        <v>17000</v>
      </c>
      <c r="K210" s="16"/>
      <c r="L210" s="11"/>
      <c r="M210" s="16"/>
      <c r="N210" s="16">
        <f t="shared" si="65"/>
        <v>0</v>
      </c>
      <c r="O210" s="16">
        <f t="shared" si="53"/>
        <v>17000</v>
      </c>
    </row>
    <row r="211" spans="1:701" ht="15.75" x14ac:dyDescent="0.25">
      <c r="A211" s="13">
        <v>204</v>
      </c>
      <c r="B211" s="11" t="s">
        <v>592</v>
      </c>
      <c r="C211" s="27" t="s">
        <v>593</v>
      </c>
      <c r="D211" s="14" t="s">
        <v>31</v>
      </c>
      <c r="E211" s="27" t="s">
        <v>44</v>
      </c>
      <c r="F211" s="26" t="s">
        <v>594</v>
      </c>
      <c r="G211" s="11" t="s">
        <v>28</v>
      </c>
      <c r="H211" s="15">
        <v>45536</v>
      </c>
      <c r="I211" s="15">
        <v>45838</v>
      </c>
      <c r="J211" s="16">
        <v>10000</v>
      </c>
      <c r="K211" s="16"/>
      <c r="L211" s="11"/>
      <c r="M211" s="16"/>
      <c r="N211" s="16">
        <f t="shared" si="65"/>
        <v>0</v>
      </c>
      <c r="O211" s="16">
        <f t="shared" si="53"/>
        <v>10000</v>
      </c>
    </row>
    <row r="212" spans="1:701" ht="15.75" x14ac:dyDescent="0.25">
      <c r="A212" s="13">
        <v>205</v>
      </c>
      <c r="B212" s="11" t="s">
        <v>595</v>
      </c>
      <c r="C212" s="27" t="s">
        <v>57</v>
      </c>
      <c r="D212" s="14" t="s">
        <v>31</v>
      </c>
      <c r="E212" s="27" t="s">
        <v>44</v>
      </c>
      <c r="F212" s="27" t="s">
        <v>596</v>
      </c>
      <c r="G212" s="11" t="s">
        <v>28</v>
      </c>
      <c r="H212" s="15">
        <v>45536</v>
      </c>
      <c r="I212" s="15">
        <v>45838</v>
      </c>
      <c r="J212" s="16">
        <v>10000</v>
      </c>
      <c r="K212" s="16"/>
      <c r="L212" s="11"/>
      <c r="M212" s="16"/>
      <c r="N212" s="16">
        <f t="shared" si="65"/>
        <v>0</v>
      </c>
      <c r="O212" s="16">
        <f t="shared" si="53"/>
        <v>10000</v>
      </c>
    </row>
    <row r="213" spans="1:701" ht="15.75" x14ac:dyDescent="0.25">
      <c r="A213" s="13">
        <v>206</v>
      </c>
      <c r="B213" s="11" t="s">
        <v>597</v>
      </c>
      <c r="C213" s="27" t="s">
        <v>598</v>
      </c>
      <c r="D213" s="14" t="s">
        <v>31</v>
      </c>
      <c r="E213" s="27" t="s">
        <v>44</v>
      </c>
      <c r="F213" s="27" t="s">
        <v>599</v>
      </c>
      <c r="G213" s="11" t="s">
        <v>28</v>
      </c>
      <c r="H213" s="15">
        <v>45536</v>
      </c>
      <c r="I213" s="15">
        <v>45838</v>
      </c>
      <c r="J213" s="16">
        <v>10000</v>
      </c>
      <c r="K213" s="16"/>
      <c r="L213" s="11"/>
      <c r="M213" s="16"/>
      <c r="N213" s="16">
        <f t="shared" si="65"/>
        <v>0</v>
      </c>
      <c r="O213" s="16">
        <f t="shared" si="53"/>
        <v>10000</v>
      </c>
    </row>
    <row r="214" spans="1:701" ht="15.75" x14ac:dyDescent="0.25">
      <c r="A214" s="13">
        <v>207</v>
      </c>
      <c r="B214" s="18" t="s">
        <v>600</v>
      </c>
      <c r="C214" s="22" t="s">
        <v>601</v>
      </c>
      <c r="D214" s="25" t="s">
        <v>25</v>
      </c>
      <c r="E214" s="27" t="s">
        <v>602</v>
      </c>
      <c r="F214" s="27" t="s">
        <v>603</v>
      </c>
      <c r="G214" s="11" t="s">
        <v>28</v>
      </c>
      <c r="H214" s="15">
        <v>45597</v>
      </c>
      <c r="I214" s="15">
        <v>45838</v>
      </c>
      <c r="J214" s="16">
        <v>5000</v>
      </c>
      <c r="K214" s="16"/>
      <c r="L214" s="11"/>
      <c r="M214" s="16"/>
      <c r="N214" s="16">
        <f t="shared" si="65"/>
        <v>0</v>
      </c>
      <c r="O214" s="16">
        <f t="shared" si="53"/>
        <v>5000</v>
      </c>
    </row>
    <row r="215" spans="1:701" ht="15.75" x14ac:dyDescent="0.25">
      <c r="A215" s="13">
        <v>208</v>
      </c>
      <c r="B215" s="11" t="s">
        <v>604</v>
      </c>
      <c r="C215" s="27" t="s">
        <v>605</v>
      </c>
      <c r="D215" s="25" t="s">
        <v>25</v>
      </c>
      <c r="E215" s="27" t="s">
        <v>36</v>
      </c>
      <c r="F215" s="27" t="s">
        <v>606</v>
      </c>
      <c r="G215" s="11" t="s">
        <v>28</v>
      </c>
      <c r="H215" s="15">
        <v>45689</v>
      </c>
      <c r="I215" s="15">
        <v>45838</v>
      </c>
      <c r="J215" s="16">
        <v>5000</v>
      </c>
      <c r="K215" s="16"/>
      <c r="L215" s="11"/>
      <c r="M215" s="16"/>
      <c r="N215" s="16">
        <f t="shared" si="65"/>
        <v>0</v>
      </c>
      <c r="O215" s="16">
        <f t="shared" si="53"/>
        <v>5000</v>
      </c>
    </row>
    <row r="216" spans="1:701" ht="30" x14ac:dyDescent="0.25">
      <c r="A216" s="13">
        <v>209</v>
      </c>
      <c r="B216" s="11" t="s">
        <v>607</v>
      </c>
      <c r="C216" s="27" t="s">
        <v>608</v>
      </c>
      <c r="D216" s="25" t="s">
        <v>25</v>
      </c>
      <c r="E216" s="27" t="s">
        <v>609</v>
      </c>
      <c r="F216" s="27" t="s">
        <v>610</v>
      </c>
      <c r="G216" s="11" t="s">
        <v>28</v>
      </c>
      <c r="H216" s="15" t="s">
        <v>611</v>
      </c>
      <c r="I216" s="15">
        <v>45838</v>
      </c>
      <c r="J216" s="16">
        <v>50000</v>
      </c>
      <c r="K216" s="16"/>
      <c r="L216" s="11"/>
      <c r="M216" s="16"/>
      <c r="N216" s="16">
        <f t="shared" si="65"/>
        <v>0</v>
      </c>
      <c r="O216" s="16">
        <f t="shared" si="53"/>
        <v>50000</v>
      </c>
    </row>
    <row r="217" spans="1:701" ht="15.75" x14ac:dyDescent="0.25">
      <c r="A217" s="46">
        <v>210</v>
      </c>
      <c r="B217" s="47" t="s">
        <v>630</v>
      </c>
      <c r="C217" s="48" t="s">
        <v>631</v>
      </c>
      <c r="D217" s="49" t="s">
        <v>25</v>
      </c>
      <c r="E217" s="26" t="s">
        <v>632</v>
      </c>
      <c r="F217" s="50" t="s">
        <v>33</v>
      </c>
      <c r="G217" s="51" t="s">
        <v>28</v>
      </c>
      <c r="H217" s="52">
        <v>45662</v>
      </c>
      <c r="I217" s="52">
        <v>45838</v>
      </c>
      <c r="J217" s="53">
        <v>18000</v>
      </c>
      <c r="K217" s="53">
        <f t="shared" ref="K217" si="66">J217*$K$6</f>
        <v>516.6</v>
      </c>
      <c r="L217" s="51"/>
      <c r="M217" s="53">
        <f t="shared" ref="M217" si="67">J217*$M$6</f>
        <v>547.20000000000005</v>
      </c>
      <c r="N217" s="53">
        <f>K217+L217+M217</f>
        <v>1063.8000000000002</v>
      </c>
      <c r="O217" s="53">
        <f>J217-N217</f>
        <v>16936.2</v>
      </c>
    </row>
    <row r="218" spans="1:701" ht="15.75" x14ac:dyDescent="0.25">
      <c r="A218" s="13">
        <v>211</v>
      </c>
      <c r="B218" s="18" t="s">
        <v>637</v>
      </c>
      <c r="C218" s="22" t="s">
        <v>638</v>
      </c>
      <c r="D218" s="45" t="s">
        <v>31</v>
      </c>
      <c r="E218" s="22" t="s">
        <v>44</v>
      </c>
      <c r="F218" s="27" t="s">
        <v>149</v>
      </c>
      <c r="G218" s="11" t="s">
        <v>28</v>
      </c>
      <c r="H218" s="15">
        <v>45662</v>
      </c>
      <c r="I218" s="15">
        <v>45838</v>
      </c>
      <c r="J218" s="16">
        <v>5000</v>
      </c>
      <c r="K218" s="16"/>
      <c r="L218" s="11"/>
      <c r="M218" s="16"/>
      <c r="N218" s="16"/>
      <c r="O218" s="16">
        <v>5000</v>
      </c>
    </row>
    <row r="219" spans="1:701" ht="15.75" x14ac:dyDescent="0.25">
      <c r="A219" s="13">
        <v>212</v>
      </c>
      <c r="B219" s="18" t="s">
        <v>639</v>
      </c>
      <c r="C219" s="22" t="s">
        <v>640</v>
      </c>
      <c r="D219" s="13" t="s">
        <v>31</v>
      </c>
      <c r="E219" s="22" t="s">
        <v>277</v>
      </c>
      <c r="F219" s="22" t="s">
        <v>33</v>
      </c>
      <c r="G219" s="11" t="s">
        <v>28</v>
      </c>
      <c r="H219" s="15">
        <v>45663</v>
      </c>
      <c r="I219" s="15">
        <v>45838</v>
      </c>
      <c r="J219" s="16">
        <v>10000</v>
      </c>
      <c r="K219" s="18"/>
      <c r="L219" s="18"/>
      <c r="M219" s="18"/>
      <c r="N219" s="18"/>
      <c r="O219" s="16">
        <v>10000</v>
      </c>
    </row>
    <row r="220" spans="1:701" x14ac:dyDescent="0.25">
      <c r="A220" s="61" t="s">
        <v>612</v>
      </c>
      <c r="B220" s="62"/>
      <c r="C220" s="63"/>
      <c r="D220" s="12"/>
      <c r="E220" s="54"/>
      <c r="F220" s="29"/>
      <c r="G220" s="7"/>
      <c r="H220" s="7"/>
      <c r="I220" s="7"/>
      <c r="J220" s="55">
        <f>SUBTOTAL(9,J8:J219)</f>
        <v>1817900</v>
      </c>
      <c r="K220" s="32"/>
      <c r="L220" s="32"/>
      <c r="M220" s="32"/>
      <c r="N220" s="32"/>
      <c r="O220" s="56">
        <f>SUM(O8:O219)</f>
        <v>1785671.2099999997</v>
      </c>
    </row>
    <row r="223" spans="1:701" ht="58.5" customHeight="1" x14ac:dyDescent="0.25">
      <c r="A223" s="32"/>
      <c r="B223" s="34" t="s">
        <v>613</v>
      </c>
      <c r="C223" s="35" t="s">
        <v>614</v>
      </c>
      <c r="D223" s="36"/>
      <c r="E223" s="32"/>
      <c r="F223" s="34" t="s">
        <v>615</v>
      </c>
      <c r="G223" s="35" t="s">
        <v>616</v>
      </c>
      <c r="H223" s="35"/>
      <c r="I223" s="35"/>
      <c r="J223" s="32"/>
      <c r="N223" s="37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  <c r="IJ223" s="32"/>
      <c r="IK223" s="32"/>
      <c r="IL223" s="32"/>
      <c r="IM223" s="32"/>
      <c r="IN223" s="32"/>
      <c r="IO223" s="32"/>
      <c r="IP223" s="32"/>
      <c r="IQ223" s="32"/>
      <c r="IR223" s="32"/>
      <c r="IS223" s="32"/>
      <c r="IT223" s="32"/>
      <c r="IU223" s="32"/>
      <c r="IV223" s="32"/>
      <c r="IW223" s="32"/>
      <c r="IX223" s="32"/>
      <c r="IY223" s="32"/>
      <c r="IZ223" s="32"/>
      <c r="JA223" s="32"/>
      <c r="JB223" s="32"/>
      <c r="JC223" s="32"/>
      <c r="JD223" s="32"/>
      <c r="JE223" s="32"/>
      <c r="JF223" s="32"/>
      <c r="JG223" s="32"/>
      <c r="JH223" s="32"/>
      <c r="JI223" s="32"/>
      <c r="JJ223" s="32"/>
      <c r="JK223" s="32"/>
      <c r="JL223" s="32"/>
      <c r="JM223" s="32"/>
      <c r="JN223" s="32"/>
      <c r="JO223" s="32"/>
      <c r="JP223" s="32"/>
      <c r="JQ223" s="32"/>
      <c r="JR223" s="32"/>
      <c r="JS223" s="32"/>
      <c r="JT223" s="32"/>
      <c r="JU223" s="32"/>
      <c r="JV223" s="32"/>
      <c r="JW223" s="32"/>
      <c r="JX223" s="32"/>
      <c r="JY223" s="32"/>
      <c r="JZ223" s="32"/>
      <c r="KA223" s="32"/>
      <c r="KB223" s="32"/>
      <c r="KC223" s="32"/>
      <c r="KD223" s="32"/>
      <c r="KE223" s="32"/>
      <c r="KF223" s="32"/>
      <c r="KG223" s="32"/>
      <c r="KH223" s="32"/>
      <c r="KI223" s="32"/>
      <c r="KJ223" s="32"/>
      <c r="KK223" s="32"/>
      <c r="KL223" s="32"/>
      <c r="KM223" s="32"/>
      <c r="KN223" s="32"/>
      <c r="KO223" s="32"/>
      <c r="KP223" s="32"/>
      <c r="KQ223" s="32"/>
      <c r="KR223" s="32"/>
      <c r="KS223" s="32"/>
      <c r="KT223" s="32"/>
      <c r="KU223" s="32"/>
      <c r="KV223" s="32"/>
      <c r="KW223" s="32"/>
      <c r="KX223" s="32"/>
      <c r="KY223" s="32"/>
      <c r="KZ223" s="32"/>
      <c r="LA223" s="32"/>
      <c r="LB223" s="32"/>
      <c r="LC223" s="32"/>
      <c r="LD223" s="32"/>
      <c r="LE223" s="32"/>
      <c r="LF223" s="32"/>
      <c r="LG223" s="32"/>
      <c r="LH223" s="32"/>
      <c r="LI223" s="32"/>
      <c r="LJ223" s="32"/>
      <c r="LK223" s="32"/>
      <c r="LL223" s="32"/>
      <c r="LM223" s="32"/>
      <c r="LN223" s="32"/>
      <c r="LO223" s="32"/>
      <c r="LP223" s="32"/>
      <c r="LQ223" s="32"/>
      <c r="LR223" s="32"/>
      <c r="LS223" s="32"/>
      <c r="LT223" s="32"/>
      <c r="LU223" s="32"/>
      <c r="LV223" s="32"/>
      <c r="LW223" s="32"/>
      <c r="LX223" s="32"/>
      <c r="LY223" s="32"/>
      <c r="LZ223" s="32"/>
      <c r="MA223" s="32"/>
      <c r="MB223" s="32"/>
      <c r="MC223" s="32"/>
      <c r="MD223" s="32"/>
      <c r="ME223" s="32"/>
      <c r="MF223" s="32"/>
      <c r="MG223" s="32"/>
      <c r="MH223" s="32"/>
      <c r="MI223" s="32"/>
      <c r="MJ223" s="32"/>
      <c r="MK223" s="32"/>
      <c r="ML223" s="32"/>
      <c r="MM223" s="32"/>
      <c r="MN223" s="32"/>
      <c r="MO223" s="32"/>
      <c r="MP223" s="32"/>
      <c r="MQ223" s="32"/>
      <c r="MR223" s="32"/>
      <c r="MS223" s="32"/>
      <c r="MT223" s="32"/>
      <c r="MU223" s="32"/>
      <c r="MV223" s="32"/>
      <c r="MW223" s="32"/>
      <c r="MX223" s="32"/>
      <c r="MY223" s="32"/>
      <c r="MZ223" s="32"/>
      <c r="NA223" s="32"/>
      <c r="NB223" s="32"/>
      <c r="NC223" s="32"/>
      <c r="ND223" s="32"/>
      <c r="NE223" s="32"/>
      <c r="NF223" s="32"/>
      <c r="NG223" s="32"/>
      <c r="NH223" s="32"/>
      <c r="NI223" s="32"/>
      <c r="NJ223" s="32"/>
      <c r="NK223" s="32"/>
      <c r="NL223" s="32"/>
      <c r="NM223" s="32"/>
      <c r="NN223" s="32"/>
      <c r="NO223" s="32"/>
      <c r="NP223" s="32"/>
      <c r="NQ223" s="32"/>
      <c r="NR223" s="32"/>
      <c r="NS223" s="32"/>
      <c r="NT223" s="32"/>
      <c r="NU223" s="32"/>
      <c r="NV223" s="32"/>
      <c r="NW223" s="32"/>
      <c r="NX223" s="32"/>
      <c r="NY223" s="32"/>
      <c r="NZ223" s="32"/>
      <c r="OA223" s="32"/>
      <c r="OB223" s="32"/>
      <c r="OC223" s="32"/>
      <c r="OD223" s="32"/>
      <c r="OE223" s="32"/>
      <c r="OF223" s="32"/>
      <c r="OG223" s="32"/>
      <c r="OH223" s="32"/>
      <c r="OI223" s="32"/>
      <c r="OJ223" s="32"/>
      <c r="OK223" s="32"/>
      <c r="OL223" s="32"/>
      <c r="OM223" s="32"/>
      <c r="ON223" s="32"/>
      <c r="OO223" s="32"/>
      <c r="OP223" s="32"/>
      <c r="OQ223" s="32"/>
      <c r="OR223" s="32"/>
      <c r="OS223" s="32"/>
      <c r="OT223" s="32"/>
      <c r="OU223" s="32"/>
      <c r="OV223" s="32"/>
      <c r="OW223" s="32"/>
      <c r="OX223" s="32"/>
      <c r="OY223" s="32"/>
      <c r="OZ223" s="32"/>
      <c r="PA223" s="32"/>
      <c r="PB223" s="32"/>
      <c r="PC223" s="32"/>
      <c r="PD223" s="32"/>
      <c r="PE223" s="32"/>
      <c r="PF223" s="32"/>
      <c r="PG223" s="32"/>
      <c r="PH223" s="32"/>
      <c r="PI223" s="32"/>
      <c r="PJ223" s="32"/>
      <c r="PK223" s="32"/>
      <c r="PL223" s="32"/>
      <c r="PM223" s="32"/>
      <c r="PN223" s="32"/>
      <c r="PO223" s="32"/>
      <c r="PP223" s="32"/>
      <c r="PQ223" s="32"/>
      <c r="PR223" s="32"/>
      <c r="PS223" s="32"/>
      <c r="PT223" s="32"/>
      <c r="PU223" s="32"/>
      <c r="PV223" s="32"/>
      <c r="PW223" s="32"/>
      <c r="PX223" s="32"/>
      <c r="PY223" s="32"/>
      <c r="PZ223" s="32"/>
      <c r="QA223" s="32"/>
      <c r="QB223" s="32"/>
      <c r="QC223" s="32"/>
      <c r="QD223" s="32"/>
      <c r="QE223" s="32"/>
      <c r="QF223" s="32"/>
      <c r="QG223" s="32"/>
      <c r="QH223" s="32"/>
      <c r="QI223" s="32"/>
      <c r="QJ223" s="32"/>
      <c r="QK223" s="32"/>
      <c r="QL223" s="32"/>
      <c r="QM223" s="32"/>
      <c r="QN223" s="32"/>
      <c r="QO223" s="32"/>
      <c r="QP223" s="32"/>
      <c r="QQ223" s="32"/>
      <c r="QR223" s="32"/>
      <c r="QS223" s="32"/>
      <c r="QT223" s="32"/>
      <c r="QU223" s="32"/>
      <c r="QV223" s="32"/>
      <c r="QW223" s="32"/>
      <c r="QX223" s="32"/>
      <c r="QY223" s="32"/>
      <c r="QZ223" s="32"/>
      <c r="RA223" s="32"/>
      <c r="RB223" s="32"/>
      <c r="RC223" s="32"/>
      <c r="RD223" s="32"/>
      <c r="RE223" s="32"/>
      <c r="RF223" s="32"/>
      <c r="RG223" s="32"/>
      <c r="RH223" s="32"/>
      <c r="RI223" s="32"/>
      <c r="RJ223" s="32"/>
      <c r="RK223" s="32"/>
      <c r="RL223" s="32"/>
      <c r="RM223" s="32"/>
      <c r="RN223" s="32"/>
      <c r="RO223" s="32"/>
      <c r="RP223" s="32"/>
      <c r="RQ223" s="32"/>
      <c r="RR223" s="32"/>
      <c r="RS223" s="32"/>
      <c r="RT223" s="32"/>
      <c r="RU223" s="32"/>
      <c r="RV223" s="32"/>
      <c r="RW223" s="32"/>
      <c r="RX223" s="32"/>
      <c r="RY223" s="32"/>
      <c r="RZ223" s="32"/>
      <c r="SA223" s="32"/>
      <c r="SB223" s="32"/>
      <c r="SC223" s="32"/>
      <c r="SD223" s="32"/>
      <c r="SE223" s="32"/>
      <c r="SF223" s="32"/>
      <c r="SG223" s="32"/>
      <c r="SH223" s="32"/>
      <c r="SI223" s="32"/>
      <c r="SJ223" s="32"/>
      <c r="SK223" s="32"/>
      <c r="SL223" s="32"/>
      <c r="SM223" s="32"/>
      <c r="SN223" s="32"/>
      <c r="SO223" s="32"/>
      <c r="SP223" s="32"/>
      <c r="SQ223" s="32"/>
      <c r="SR223" s="32"/>
      <c r="SS223" s="32"/>
      <c r="ST223" s="32"/>
      <c r="SU223" s="32"/>
      <c r="SV223" s="32"/>
      <c r="SW223" s="32"/>
      <c r="SX223" s="32"/>
      <c r="SY223" s="32"/>
      <c r="SZ223" s="32"/>
      <c r="TA223" s="32"/>
      <c r="TB223" s="32"/>
      <c r="TC223" s="32"/>
      <c r="TD223" s="32"/>
      <c r="TE223" s="32"/>
      <c r="TF223" s="32"/>
      <c r="TG223" s="32"/>
      <c r="TH223" s="32"/>
      <c r="TI223" s="32"/>
      <c r="TJ223" s="32"/>
      <c r="TK223" s="32"/>
      <c r="TL223" s="32"/>
      <c r="TM223" s="32"/>
      <c r="TN223" s="32"/>
      <c r="TO223" s="32"/>
      <c r="TP223" s="32"/>
      <c r="TQ223" s="32"/>
      <c r="TR223" s="32"/>
      <c r="TS223" s="32"/>
      <c r="TT223" s="32"/>
      <c r="TU223" s="32"/>
      <c r="TV223" s="32"/>
      <c r="TW223" s="32"/>
      <c r="TX223" s="32"/>
      <c r="TY223" s="32"/>
      <c r="TZ223" s="32"/>
      <c r="UA223" s="32"/>
      <c r="UB223" s="32"/>
      <c r="UC223" s="32"/>
      <c r="UD223" s="32"/>
      <c r="UE223" s="32"/>
      <c r="UF223" s="32"/>
      <c r="UG223" s="32"/>
      <c r="UH223" s="32"/>
      <c r="UI223" s="32"/>
      <c r="UJ223" s="32"/>
      <c r="UK223" s="32"/>
      <c r="UL223" s="32"/>
      <c r="UM223" s="32"/>
      <c r="UN223" s="32"/>
      <c r="UO223" s="32"/>
      <c r="UP223" s="32"/>
      <c r="UQ223" s="32"/>
      <c r="UR223" s="32"/>
      <c r="US223" s="32"/>
      <c r="UT223" s="32"/>
      <c r="UU223" s="32"/>
      <c r="UV223" s="32"/>
      <c r="UW223" s="32"/>
      <c r="UX223" s="32"/>
      <c r="UY223" s="32"/>
      <c r="UZ223" s="32"/>
      <c r="VA223" s="32"/>
      <c r="VB223" s="32"/>
      <c r="VC223" s="32"/>
      <c r="VD223" s="32"/>
      <c r="VE223" s="32"/>
      <c r="VF223" s="32"/>
      <c r="VG223" s="32"/>
      <c r="VH223" s="32"/>
      <c r="VI223" s="32"/>
      <c r="VJ223" s="32"/>
      <c r="VK223" s="32"/>
      <c r="VL223" s="32"/>
      <c r="VM223" s="32"/>
      <c r="VN223" s="32"/>
      <c r="VO223" s="32"/>
      <c r="VP223" s="32"/>
      <c r="VQ223" s="32"/>
      <c r="VR223" s="32"/>
      <c r="VS223" s="32"/>
      <c r="VT223" s="32"/>
      <c r="VU223" s="32"/>
      <c r="VV223" s="32"/>
      <c r="VW223" s="32"/>
      <c r="VX223" s="32"/>
      <c r="VY223" s="32"/>
      <c r="VZ223" s="32"/>
      <c r="WA223" s="32"/>
      <c r="WB223" s="32"/>
      <c r="WC223" s="32"/>
      <c r="WD223" s="32"/>
      <c r="WE223" s="32"/>
      <c r="WF223" s="32"/>
      <c r="WG223" s="32"/>
      <c r="WH223" s="32"/>
      <c r="WI223" s="32"/>
      <c r="WJ223" s="32"/>
      <c r="WK223" s="32"/>
      <c r="WL223" s="32"/>
      <c r="WM223" s="32"/>
      <c r="WN223" s="32"/>
      <c r="WO223" s="32"/>
      <c r="WP223" s="32"/>
      <c r="WQ223" s="32"/>
      <c r="WR223" s="32"/>
      <c r="WS223" s="32"/>
      <c r="WT223" s="32"/>
      <c r="WU223" s="32"/>
      <c r="WV223" s="32"/>
      <c r="WW223" s="32"/>
      <c r="WX223" s="32"/>
      <c r="WY223" s="32"/>
      <c r="WZ223" s="32"/>
      <c r="XA223" s="32"/>
      <c r="XB223" s="32"/>
      <c r="XC223" s="32"/>
      <c r="XD223" s="32"/>
      <c r="XE223" s="32"/>
      <c r="XF223" s="32"/>
      <c r="XG223" s="32"/>
      <c r="XH223" s="32"/>
      <c r="XI223" s="32"/>
      <c r="XJ223" s="32"/>
      <c r="XK223" s="32"/>
      <c r="XL223" s="32"/>
      <c r="XM223" s="32"/>
      <c r="XN223" s="32"/>
      <c r="XO223" s="32"/>
      <c r="XP223" s="32"/>
      <c r="XQ223" s="32"/>
      <c r="XR223" s="32"/>
      <c r="XS223" s="32"/>
      <c r="XT223" s="32"/>
      <c r="XU223" s="32"/>
      <c r="XV223" s="32"/>
      <c r="XW223" s="32"/>
      <c r="XX223" s="32"/>
      <c r="XY223" s="32"/>
      <c r="XZ223" s="32"/>
      <c r="YA223" s="32"/>
      <c r="YB223" s="32"/>
      <c r="YC223" s="32"/>
      <c r="YD223" s="32"/>
      <c r="YE223" s="32"/>
      <c r="YF223" s="32"/>
      <c r="YG223" s="32"/>
      <c r="YH223" s="32"/>
      <c r="YI223" s="32"/>
      <c r="YJ223" s="32"/>
      <c r="YK223" s="32"/>
      <c r="YL223" s="32"/>
      <c r="YM223" s="32"/>
      <c r="YN223" s="32"/>
      <c r="YO223" s="32"/>
      <c r="YP223" s="32"/>
      <c r="YQ223" s="32"/>
      <c r="YR223" s="32"/>
      <c r="YS223" s="32"/>
      <c r="YT223" s="32"/>
      <c r="YU223" s="32"/>
      <c r="YV223" s="32"/>
      <c r="YW223" s="32"/>
      <c r="YX223" s="32"/>
      <c r="YY223" s="32"/>
      <c r="YZ223" s="32"/>
      <c r="ZA223" s="32"/>
      <c r="ZB223" s="32"/>
      <c r="ZC223" s="32"/>
      <c r="ZD223" s="32"/>
      <c r="ZE223" s="32"/>
      <c r="ZF223" s="32"/>
      <c r="ZG223" s="32"/>
      <c r="ZH223" s="32"/>
      <c r="ZI223" s="32"/>
      <c r="ZJ223" s="32"/>
      <c r="ZK223" s="32"/>
      <c r="ZL223" s="32"/>
      <c r="ZM223" s="32"/>
      <c r="ZN223" s="32"/>
      <c r="ZO223" s="32"/>
      <c r="ZP223" s="32"/>
      <c r="ZQ223" s="32"/>
      <c r="ZR223" s="32"/>
      <c r="ZS223" s="32"/>
      <c r="ZT223" s="32"/>
      <c r="ZU223" s="32"/>
      <c r="ZV223" s="32"/>
      <c r="ZW223" s="32"/>
      <c r="ZX223" s="32"/>
      <c r="ZY223" s="32"/>
    </row>
    <row r="224" spans="1:701" ht="15.75" customHeight="1" x14ac:dyDescent="0.25">
      <c r="B224" s="64" t="s">
        <v>617</v>
      </c>
      <c r="C224" s="64"/>
      <c r="D224" s="64"/>
      <c r="E224" s="64"/>
      <c r="F224" s="38"/>
      <c r="G224" s="57" t="s">
        <v>618</v>
      </c>
      <c r="H224" s="57"/>
      <c r="I224" s="57"/>
      <c r="N224" s="37"/>
      <c r="O224" s="37"/>
      <c r="P224" s="37"/>
      <c r="Q224" s="37"/>
      <c r="R224" s="37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  <c r="IJ224" s="32"/>
      <c r="IK224" s="32"/>
      <c r="IL224" s="32"/>
      <c r="IM224" s="32"/>
      <c r="IN224" s="32"/>
      <c r="IO224" s="32"/>
      <c r="IP224" s="32"/>
      <c r="IQ224" s="32"/>
      <c r="IR224" s="32"/>
      <c r="IS224" s="32"/>
      <c r="IT224" s="32"/>
      <c r="IU224" s="32"/>
      <c r="IV224" s="32"/>
      <c r="IW224" s="32"/>
      <c r="IX224" s="32"/>
      <c r="IY224" s="32"/>
      <c r="IZ224" s="32"/>
      <c r="JA224" s="32"/>
      <c r="JB224" s="32"/>
      <c r="JC224" s="32"/>
      <c r="JD224" s="32"/>
      <c r="JE224" s="32"/>
      <c r="JF224" s="32"/>
      <c r="JG224" s="32"/>
      <c r="JH224" s="32"/>
      <c r="JI224" s="32"/>
      <c r="JJ224" s="32"/>
      <c r="JK224" s="32"/>
      <c r="JL224" s="32"/>
      <c r="JM224" s="32"/>
      <c r="JN224" s="32"/>
      <c r="JO224" s="32"/>
      <c r="JP224" s="32"/>
      <c r="JQ224" s="32"/>
      <c r="JR224" s="32"/>
      <c r="JS224" s="32"/>
      <c r="JT224" s="32"/>
      <c r="JU224" s="32"/>
      <c r="JV224" s="32"/>
      <c r="JW224" s="32"/>
      <c r="JX224" s="32"/>
      <c r="JY224" s="32"/>
      <c r="JZ224" s="32"/>
      <c r="KA224" s="32"/>
      <c r="KB224" s="32"/>
      <c r="KC224" s="32"/>
      <c r="KD224" s="32"/>
      <c r="KE224" s="32"/>
      <c r="KF224" s="32"/>
      <c r="KG224" s="32"/>
      <c r="KH224" s="32"/>
      <c r="KI224" s="32"/>
      <c r="KJ224" s="32"/>
      <c r="KK224" s="32"/>
      <c r="KL224" s="32"/>
      <c r="KM224" s="32"/>
      <c r="KN224" s="32"/>
      <c r="KO224" s="32"/>
      <c r="KP224" s="32"/>
      <c r="KQ224" s="32"/>
      <c r="KR224" s="32"/>
      <c r="KS224" s="32"/>
      <c r="KT224" s="32"/>
      <c r="KU224" s="32"/>
      <c r="KV224" s="32"/>
      <c r="KW224" s="32"/>
      <c r="KX224" s="32"/>
      <c r="KY224" s="32"/>
      <c r="KZ224" s="32"/>
      <c r="LA224" s="32"/>
      <c r="LB224" s="32"/>
      <c r="LC224" s="32"/>
      <c r="LD224" s="32"/>
      <c r="LE224" s="32"/>
      <c r="LF224" s="32"/>
      <c r="LG224" s="32"/>
      <c r="LH224" s="32"/>
      <c r="LI224" s="32"/>
      <c r="LJ224" s="32"/>
      <c r="LK224" s="32"/>
      <c r="LL224" s="32"/>
      <c r="LM224" s="32"/>
      <c r="LN224" s="32"/>
      <c r="LO224" s="32"/>
      <c r="LP224" s="32"/>
      <c r="LQ224" s="32"/>
      <c r="LR224" s="32"/>
      <c r="LS224" s="32"/>
      <c r="LT224" s="32"/>
      <c r="LU224" s="32"/>
      <c r="LV224" s="32"/>
      <c r="LW224" s="32"/>
      <c r="LX224" s="32"/>
      <c r="LY224" s="32"/>
      <c r="LZ224" s="32"/>
      <c r="MA224" s="32"/>
      <c r="MB224" s="32"/>
      <c r="MC224" s="32"/>
      <c r="MD224" s="32"/>
      <c r="ME224" s="32"/>
      <c r="MF224" s="32"/>
      <c r="MG224" s="32"/>
      <c r="MH224" s="32"/>
      <c r="MI224" s="32"/>
      <c r="MJ224" s="32"/>
      <c r="MK224" s="32"/>
      <c r="ML224" s="32"/>
      <c r="MM224" s="32"/>
      <c r="MN224" s="32"/>
      <c r="MO224" s="32"/>
      <c r="MP224" s="32"/>
      <c r="MQ224" s="32"/>
      <c r="MR224" s="32"/>
      <c r="MS224" s="32"/>
      <c r="MT224" s="32"/>
      <c r="MU224" s="32"/>
      <c r="MV224" s="32"/>
      <c r="MW224" s="32"/>
      <c r="MX224" s="32"/>
      <c r="MY224" s="32"/>
      <c r="MZ224" s="32"/>
      <c r="NA224" s="32"/>
      <c r="NB224" s="32"/>
      <c r="NC224" s="32"/>
      <c r="ND224" s="32"/>
      <c r="NE224" s="32"/>
      <c r="NF224" s="32"/>
      <c r="NG224" s="32"/>
      <c r="NH224" s="32"/>
      <c r="NI224" s="32"/>
      <c r="NJ224" s="32"/>
      <c r="NK224" s="32"/>
      <c r="NL224" s="32"/>
      <c r="NM224" s="32"/>
      <c r="NN224" s="32"/>
      <c r="NO224" s="32"/>
      <c r="NP224" s="32"/>
      <c r="NQ224" s="32"/>
      <c r="NR224" s="32"/>
      <c r="NS224" s="32"/>
      <c r="NT224" s="32"/>
      <c r="NU224" s="32"/>
      <c r="NV224" s="32"/>
      <c r="NW224" s="32"/>
      <c r="NX224" s="32"/>
      <c r="NY224" s="32"/>
      <c r="NZ224" s="32"/>
      <c r="OA224" s="32"/>
      <c r="OB224" s="32"/>
      <c r="OC224" s="32"/>
      <c r="OD224" s="32"/>
      <c r="OE224" s="32"/>
      <c r="OF224" s="32"/>
      <c r="OG224" s="32"/>
      <c r="OH224" s="32"/>
      <c r="OI224" s="32"/>
      <c r="OJ224" s="32"/>
      <c r="OK224" s="32"/>
      <c r="OL224" s="32"/>
      <c r="OM224" s="32"/>
      <c r="ON224" s="32"/>
      <c r="OO224" s="32"/>
      <c r="OP224" s="32"/>
      <c r="OQ224" s="32"/>
      <c r="OR224" s="32"/>
      <c r="OS224" s="32"/>
      <c r="OT224" s="32"/>
      <c r="OU224" s="32"/>
      <c r="OV224" s="32"/>
      <c r="OW224" s="32"/>
      <c r="OX224" s="32"/>
      <c r="OY224" s="32"/>
      <c r="OZ224" s="32"/>
      <c r="PA224" s="32"/>
      <c r="PB224" s="32"/>
      <c r="PC224" s="32"/>
      <c r="PD224" s="32"/>
      <c r="PE224" s="32"/>
      <c r="PF224" s="32"/>
      <c r="PG224" s="32"/>
      <c r="PH224" s="32"/>
      <c r="PI224" s="32"/>
      <c r="PJ224" s="32"/>
      <c r="PK224" s="32"/>
      <c r="PL224" s="32"/>
      <c r="PM224" s="32"/>
      <c r="PN224" s="32"/>
      <c r="PO224" s="32"/>
      <c r="PP224" s="32"/>
      <c r="PQ224" s="32"/>
      <c r="PR224" s="32"/>
      <c r="PS224" s="32"/>
      <c r="PT224" s="32"/>
      <c r="PU224" s="32"/>
      <c r="PV224" s="32"/>
      <c r="PW224" s="32"/>
      <c r="PX224" s="32"/>
      <c r="PY224" s="32"/>
      <c r="PZ224" s="32"/>
      <c r="QA224" s="32"/>
      <c r="QB224" s="32"/>
      <c r="QC224" s="32"/>
      <c r="QD224" s="32"/>
      <c r="QE224" s="32"/>
      <c r="QF224" s="32"/>
      <c r="QG224" s="32"/>
      <c r="QH224" s="32"/>
      <c r="QI224" s="32"/>
      <c r="QJ224" s="32"/>
      <c r="QK224" s="32"/>
      <c r="QL224" s="32"/>
      <c r="QM224" s="32"/>
      <c r="QN224" s="32"/>
      <c r="QO224" s="32"/>
      <c r="QP224" s="32"/>
      <c r="QQ224" s="32"/>
      <c r="QR224" s="32"/>
      <c r="QS224" s="32"/>
      <c r="QT224" s="32"/>
      <c r="QU224" s="32"/>
      <c r="QV224" s="32"/>
      <c r="QW224" s="32"/>
      <c r="QX224" s="32"/>
      <c r="QY224" s="32"/>
      <c r="QZ224" s="32"/>
      <c r="RA224" s="32"/>
      <c r="RB224" s="32"/>
      <c r="RC224" s="32"/>
      <c r="RD224" s="32"/>
      <c r="RE224" s="32"/>
      <c r="RF224" s="32"/>
      <c r="RG224" s="32"/>
      <c r="RH224" s="32"/>
      <c r="RI224" s="32"/>
      <c r="RJ224" s="32"/>
      <c r="RK224" s="32"/>
      <c r="RL224" s="32"/>
      <c r="RM224" s="32"/>
      <c r="RN224" s="32"/>
      <c r="RO224" s="32"/>
      <c r="RP224" s="32"/>
      <c r="RQ224" s="32"/>
      <c r="RR224" s="32"/>
      <c r="RS224" s="32"/>
      <c r="RT224" s="32"/>
      <c r="RU224" s="32"/>
      <c r="RV224" s="32"/>
      <c r="RW224" s="32"/>
      <c r="RX224" s="32"/>
      <c r="RY224" s="32"/>
      <c r="RZ224" s="32"/>
      <c r="SA224" s="32"/>
      <c r="SB224" s="32"/>
      <c r="SC224" s="32"/>
      <c r="SD224" s="32"/>
      <c r="SE224" s="32"/>
      <c r="SF224" s="32"/>
      <c r="SG224" s="32"/>
      <c r="SH224" s="32"/>
      <c r="SI224" s="32"/>
      <c r="SJ224" s="32"/>
      <c r="SK224" s="32"/>
      <c r="SL224" s="32"/>
      <c r="SM224" s="32"/>
      <c r="SN224" s="32"/>
      <c r="SO224" s="32"/>
      <c r="SP224" s="32"/>
      <c r="SQ224" s="32"/>
      <c r="SR224" s="32"/>
      <c r="SS224" s="32"/>
      <c r="ST224" s="32"/>
      <c r="SU224" s="32"/>
      <c r="SV224" s="32"/>
      <c r="SW224" s="32"/>
      <c r="SX224" s="32"/>
      <c r="SY224" s="32"/>
      <c r="SZ224" s="32"/>
      <c r="TA224" s="32"/>
      <c r="TB224" s="32"/>
      <c r="TC224" s="32"/>
      <c r="TD224" s="32"/>
      <c r="TE224" s="32"/>
      <c r="TF224" s="32"/>
      <c r="TG224" s="32"/>
      <c r="TH224" s="32"/>
      <c r="TI224" s="32"/>
      <c r="TJ224" s="32"/>
      <c r="TK224" s="32"/>
      <c r="TL224" s="32"/>
      <c r="TM224" s="32"/>
      <c r="TN224" s="32"/>
      <c r="TO224" s="32"/>
      <c r="TP224" s="32"/>
      <c r="TQ224" s="32"/>
      <c r="TR224" s="32"/>
      <c r="TS224" s="32"/>
      <c r="TT224" s="32"/>
      <c r="TU224" s="32"/>
      <c r="TV224" s="32"/>
      <c r="TW224" s="32"/>
      <c r="TX224" s="32"/>
      <c r="TY224" s="32"/>
      <c r="TZ224" s="32"/>
      <c r="UA224" s="32"/>
      <c r="UB224" s="32"/>
      <c r="UC224" s="32"/>
      <c r="UD224" s="32"/>
      <c r="UE224" s="32"/>
      <c r="UF224" s="32"/>
      <c r="UG224" s="32"/>
      <c r="UH224" s="32"/>
      <c r="UI224" s="32"/>
      <c r="UJ224" s="32"/>
      <c r="UK224" s="32"/>
      <c r="UL224" s="32"/>
      <c r="UM224" s="32"/>
      <c r="UN224" s="32"/>
      <c r="UO224" s="32"/>
      <c r="UP224" s="32"/>
      <c r="UQ224" s="32"/>
      <c r="UR224" s="32"/>
      <c r="US224" s="32"/>
      <c r="UT224" s="32"/>
      <c r="UU224" s="32"/>
      <c r="UV224" s="32"/>
      <c r="UW224" s="32"/>
      <c r="UX224" s="32"/>
      <c r="UY224" s="32"/>
      <c r="UZ224" s="32"/>
      <c r="VA224" s="32"/>
      <c r="VB224" s="32"/>
      <c r="VC224" s="32"/>
      <c r="VD224" s="32"/>
      <c r="VE224" s="32"/>
      <c r="VF224" s="32"/>
      <c r="VG224" s="32"/>
      <c r="VH224" s="32"/>
      <c r="VI224" s="32"/>
      <c r="VJ224" s="32"/>
      <c r="VK224" s="32"/>
      <c r="VL224" s="32"/>
      <c r="VM224" s="32"/>
      <c r="VN224" s="32"/>
      <c r="VO224" s="32"/>
      <c r="VP224" s="32"/>
      <c r="VQ224" s="32"/>
      <c r="VR224" s="32"/>
      <c r="VS224" s="32"/>
      <c r="VT224" s="32"/>
      <c r="VU224" s="32"/>
      <c r="VV224" s="32"/>
      <c r="VW224" s="32"/>
      <c r="VX224" s="32"/>
      <c r="VY224" s="32"/>
      <c r="VZ224" s="32"/>
      <c r="WA224" s="32"/>
      <c r="WB224" s="32"/>
      <c r="WC224" s="32"/>
      <c r="WD224" s="32"/>
      <c r="WE224" s="32"/>
      <c r="WF224" s="32"/>
      <c r="WG224" s="32"/>
      <c r="WH224" s="32"/>
      <c r="WI224" s="32"/>
      <c r="WJ224" s="32"/>
      <c r="WK224" s="32"/>
      <c r="WL224" s="32"/>
      <c r="WM224" s="32"/>
      <c r="WN224" s="32"/>
      <c r="WO224" s="32"/>
      <c r="WP224" s="32"/>
      <c r="WQ224" s="32"/>
      <c r="WR224" s="32"/>
      <c r="WS224" s="32"/>
      <c r="WT224" s="32"/>
      <c r="WU224" s="32"/>
      <c r="WV224" s="32"/>
      <c r="WW224" s="32"/>
      <c r="WX224" s="32"/>
      <c r="WY224" s="32"/>
      <c r="WZ224" s="32"/>
      <c r="XA224" s="32"/>
      <c r="XB224" s="32"/>
      <c r="XC224" s="32"/>
      <c r="XD224" s="32"/>
      <c r="XE224" s="32"/>
      <c r="XF224" s="32"/>
      <c r="XG224" s="32"/>
      <c r="XH224" s="32"/>
      <c r="XI224" s="32"/>
      <c r="XJ224" s="32"/>
      <c r="XK224" s="32"/>
      <c r="XL224" s="32"/>
      <c r="XM224" s="32"/>
      <c r="XN224" s="32"/>
      <c r="XO224" s="32"/>
      <c r="XP224" s="32"/>
      <c r="XQ224" s="32"/>
      <c r="XR224" s="32"/>
      <c r="XS224" s="32"/>
      <c r="XT224" s="32"/>
      <c r="XU224" s="32"/>
      <c r="XV224" s="32"/>
      <c r="XW224" s="32"/>
      <c r="XX224" s="32"/>
      <c r="XY224" s="32"/>
      <c r="XZ224" s="32"/>
      <c r="YA224" s="32"/>
      <c r="YB224" s="32"/>
      <c r="YC224" s="32"/>
      <c r="YD224" s="32"/>
      <c r="YE224" s="32"/>
      <c r="YF224" s="32"/>
      <c r="YG224" s="32"/>
      <c r="YH224" s="32"/>
      <c r="YI224" s="32"/>
      <c r="YJ224" s="32"/>
      <c r="YK224" s="32"/>
      <c r="YL224" s="32"/>
      <c r="YM224" s="32"/>
      <c r="YN224" s="32"/>
      <c r="YO224" s="32"/>
      <c r="YP224" s="32"/>
      <c r="YQ224" s="32"/>
      <c r="YR224" s="32"/>
      <c r="YS224" s="32"/>
      <c r="YT224" s="32"/>
      <c r="YU224" s="32"/>
      <c r="YV224" s="32"/>
      <c r="YW224" s="32"/>
      <c r="YX224" s="32"/>
      <c r="YY224" s="32"/>
      <c r="YZ224" s="32"/>
      <c r="ZA224" s="32"/>
      <c r="ZB224" s="32"/>
      <c r="ZC224" s="32"/>
      <c r="ZD224" s="32"/>
      <c r="ZE224" s="32"/>
      <c r="ZF224" s="32"/>
      <c r="ZG224" s="32"/>
      <c r="ZH224" s="32"/>
      <c r="ZI224" s="32"/>
      <c r="ZJ224" s="32"/>
      <c r="ZK224" s="32"/>
      <c r="ZL224" s="32"/>
      <c r="ZM224" s="32"/>
      <c r="ZN224" s="32"/>
      <c r="ZO224" s="32"/>
      <c r="ZP224" s="32"/>
      <c r="ZQ224" s="32"/>
      <c r="ZR224" s="32"/>
      <c r="ZS224" s="32"/>
      <c r="ZT224" s="32"/>
      <c r="ZU224" s="32"/>
      <c r="ZV224" s="32"/>
      <c r="ZW224" s="32"/>
      <c r="ZX224" s="32"/>
      <c r="ZY224" s="32"/>
    </row>
    <row r="225" spans="1:703" ht="15.75" customHeight="1" x14ac:dyDescent="0.25">
      <c r="B225" s="57" t="s">
        <v>619</v>
      </c>
      <c r="C225" s="57"/>
      <c r="D225" s="57"/>
      <c r="E225" s="57"/>
      <c r="F225" s="39"/>
      <c r="G225" s="57" t="s">
        <v>620</v>
      </c>
      <c r="H225" s="57"/>
      <c r="I225" s="57"/>
      <c r="N225" s="32"/>
      <c r="O225" s="37"/>
      <c r="P225" s="37"/>
      <c r="Q225" s="37"/>
      <c r="R225" s="37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  <c r="IJ225" s="32"/>
      <c r="IK225" s="32"/>
      <c r="IL225" s="32"/>
      <c r="IM225" s="32"/>
      <c r="IN225" s="32"/>
      <c r="IO225" s="32"/>
      <c r="IP225" s="32"/>
      <c r="IQ225" s="32"/>
      <c r="IR225" s="32"/>
      <c r="IS225" s="32"/>
      <c r="IT225" s="32"/>
      <c r="IU225" s="32"/>
      <c r="IV225" s="32"/>
      <c r="IW225" s="32"/>
      <c r="IX225" s="32"/>
      <c r="IY225" s="32"/>
      <c r="IZ225" s="32"/>
      <c r="JA225" s="32"/>
      <c r="JB225" s="32"/>
      <c r="JC225" s="32"/>
      <c r="JD225" s="32"/>
      <c r="JE225" s="32"/>
      <c r="JF225" s="32"/>
      <c r="JG225" s="32"/>
      <c r="JH225" s="32"/>
      <c r="JI225" s="32"/>
      <c r="JJ225" s="32"/>
      <c r="JK225" s="32"/>
      <c r="JL225" s="32"/>
      <c r="JM225" s="32"/>
      <c r="JN225" s="32"/>
      <c r="JO225" s="32"/>
      <c r="JP225" s="32"/>
      <c r="JQ225" s="32"/>
      <c r="JR225" s="32"/>
      <c r="JS225" s="32"/>
      <c r="JT225" s="32"/>
      <c r="JU225" s="32"/>
      <c r="JV225" s="32"/>
      <c r="JW225" s="32"/>
      <c r="JX225" s="32"/>
      <c r="JY225" s="32"/>
      <c r="JZ225" s="32"/>
      <c r="KA225" s="32"/>
      <c r="KB225" s="32"/>
      <c r="KC225" s="32"/>
      <c r="KD225" s="32"/>
      <c r="KE225" s="32"/>
      <c r="KF225" s="32"/>
      <c r="KG225" s="32"/>
      <c r="KH225" s="32"/>
      <c r="KI225" s="32"/>
      <c r="KJ225" s="32"/>
      <c r="KK225" s="32"/>
      <c r="KL225" s="32"/>
      <c r="KM225" s="32"/>
      <c r="KN225" s="32"/>
      <c r="KO225" s="32"/>
      <c r="KP225" s="32"/>
      <c r="KQ225" s="32"/>
      <c r="KR225" s="32"/>
      <c r="KS225" s="32"/>
      <c r="KT225" s="32"/>
      <c r="KU225" s="32"/>
      <c r="KV225" s="32"/>
      <c r="KW225" s="32"/>
      <c r="KX225" s="32"/>
      <c r="KY225" s="32"/>
      <c r="KZ225" s="32"/>
      <c r="LA225" s="32"/>
      <c r="LB225" s="32"/>
      <c r="LC225" s="32"/>
      <c r="LD225" s="32"/>
      <c r="LE225" s="32"/>
      <c r="LF225" s="32"/>
      <c r="LG225" s="32"/>
      <c r="LH225" s="32"/>
      <c r="LI225" s="32"/>
      <c r="LJ225" s="32"/>
      <c r="LK225" s="32"/>
      <c r="LL225" s="32"/>
      <c r="LM225" s="32"/>
      <c r="LN225" s="32"/>
      <c r="LO225" s="32"/>
      <c r="LP225" s="32"/>
      <c r="LQ225" s="32"/>
      <c r="LR225" s="32"/>
      <c r="LS225" s="32"/>
      <c r="LT225" s="32"/>
      <c r="LU225" s="32"/>
      <c r="LV225" s="32"/>
      <c r="LW225" s="32"/>
      <c r="LX225" s="32"/>
      <c r="LY225" s="32"/>
      <c r="LZ225" s="32"/>
      <c r="MA225" s="32"/>
      <c r="MB225" s="32"/>
      <c r="MC225" s="32"/>
      <c r="MD225" s="32"/>
      <c r="ME225" s="32"/>
      <c r="MF225" s="32"/>
      <c r="MG225" s="32"/>
      <c r="MH225" s="32"/>
      <c r="MI225" s="32"/>
      <c r="MJ225" s="32"/>
      <c r="MK225" s="32"/>
      <c r="ML225" s="32"/>
      <c r="MM225" s="32"/>
      <c r="MN225" s="32"/>
      <c r="MO225" s="32"/>
      <c r="MP225" s="32"/>
      <c r="MQ225" s="32"/>
      <c r="MR225" s="32"/>
      <c r="MS225" s="32"/>
      <c r="MT225" s="32"/>
      <c r="MU225" s="32"/>
      <c r="MV225" s="32"/>
      <c r="MW225" s="32"/>
      <c r="MX225" s="32"/>
      <c r="MY225" s="32"/>
      <c r="MZ225" s="32"/>
      <c r="NA225" s="32"/>
      <c r="NB225" s="32"/>
      <c r="NC225" s="32"/>
      <c r="ND225" s="32"/>
      <c r="NE225" s="32"/>
      <c r="NF225" s="32"/>
      <c r="NG225" s="32"/>
      <c r="NH225" s="32"/>
      <c r="NI225" s="32"/>
      <c r="NJ225" s="32"/>
      <c r="NK225" s="32"/>
      <c r="NL225" s="32"/>
      <c r="NM225" s="32"/>
      <c r="NN225" s="32"/>
      <c r="NO225" s="32"/>
      <c r="NP225" s="32"/>
      <c r="NQ225" s="32"/>
      <c r="NR225" s="32"/>
      <c r="NS225" s="32"/>
      <c r="NT225" s="32"/>
      <c r="NU225" s="32"/>
      <c r="NV225" s="32"/>
      <c r="NW225" s="32"/>
      <c r="NX225" s="32"/>
      <c r="NY225" s="32"/>
      <c r="NZ225" s="32"/>
      <c r="OA225" s="32"/>
      <c r="OB225" s="32"/>
      <c r="OC225" s="32"/>
      <c r="OD225" s="32"/>
      <c r="OE225" s="32"/>
      <c r="OF225" s="32"/>
      <c r="OG225" s="32"/>
      <c r="OH225" s="32"/>
      <c r="OI225" s="32"/>
      <c r="OJ225" s="32"/>
      <c r="OK225" s="32"/>
      <c r="OL225" s="32"/>
      <c r="OM225" s="32"/>
      <c r="ON225" s="32"/>
      <c r="OO225" s="32"/>
      <c r="OP225" s="32"/>
      <c r="OQ225" s="32"/>
      <c r="OR225" s="32"/>
      <c r="OS225" s="32"/>
      <c r="OT225" s="32"/>
      <c r="OU225" s="32"/>
      <c r="OV225" s="32"/>
      <c r="OW225" s="32"/>
      <c r="OX225" s="32"/>
      <c r="OY225" s="32"/>
      <c r="OZ225" s="32"/>
      <c r="PA225" s="32"/>
      <c r="PB225" s="32"/>
      <c r="PC225" s="32"/>
      <c r="PD225" s="32"/>
      <c r="PE225" s="32"/>
      <c r="PF225" s="32"/>
      <c r="PG225" s="32"/>
      <c r="PH225" s="32"/>
      <c r="PI225" s="32"/>
      <c r="PJ225" s="32"/>
      <c r="PK225" s="32"/>
      <c r="PL225" s="32"/>
      <c r="PM225" s="32"/>
      <c r="PN225" s="32"/>
      <c r="PO225" s="32"/>
      <c r="PP225" s="32"/>
      <c r="PQ225" s="32"/>
      <c r="PR225" s="32"/>
      <c r="PS225" s="32"/>
      <c r="PT225" s="32"/>
      <c r="PU225" s="32"/>
      <c r="PV225" s="32"/>
      <c r="PW225" s="32"/>
      <c r="PX225" s="32"/>
      <c r="PY225" s="32"/>
      <c r="PZ225" s="32"/>
      <c r="QA225" s="32"/>
      <c r="QB225" s="32"/>
      <c r="QC225" s="32"/>
      <c r="QD225" s="32"/>
      <c r="QE225" s="32"/>
      <c r="QF225" s="32"/>
      <c r="QG225" s="32"/>
      <c r="QH225" s="32"/>
      <c r="QI225" s="32"/>
      <c r="QJ225" s="32"/>
      <c r="QK225" s="32"/>
      <c r="QL225" s="32"/>
      <c r="QM225" s="32"/>
      <c r="QN225" s="32"/>
      <c r="QO225" s="32"/>
      <c r="QP225" s="32"/>
      <c r="QQ225" s="32"/>
      <c r="QR225" s="32"/>
      <c r="QS225" s="32"/>
      <c r="QT225" s="32"/>
      <c r="QU225" s="32"/>
      <c r="QV225" s="32"/>
      <c r="QW225" s="32"/>
      <c r="QX225" s="32"/>
      <c r="QY225" s="32"/>
      <c r="QZ225" s="32"/>
      <c r="RA225" s="32"/>
      <c r="RB225" s="32"/>
      <c r="RC225" s="32"/>
      <c r="RD225" s="32"/>
      <c r="RE225" s="32"/>
      <c r="RF225" s="32"/>
      <c r="RG225" s="32"/>
      <c r="RH225" s="32"/>
      <c r="RI225" s="32"/>
      <c r="RJ225" s="32"/>
      <c r="RK225" s="32"/>
      <c r="RL225" s="32"/>
      <c r="RM225" s="32"/>
      <c r="RN225" s="32"/>
      <c r="RO225" s="32"/>
      <c r="RP225" s="32"/>
      <c r="RQ225" s="32"/>
      <c r="RR225" s="32"/>
      <c r="RS225" s="32"/>
      <c r="RT225" s="32"/>
      <c r="RU225" s="32"/>
      <c r="RV225" s="32"/>
      <c r="RW225" s="32"/>
      <c r="RX225" s="32"/>
      <c r="RY225" s="32"/>
      <c r="RZ225" s="32"/>
      <c r="SA225" s="32"/>
      <c r="SB225" s="32"/>
      <c r="SC225" s="32"/>
      <c r="SD225" s="32"/>
      <c r="SE225" s="32"/>
      <c r="SF225" s="32"/>
      <c r="SG225" s="32"/>
      <c r="SH225" s="32"/>
      <c r="SI225" s="32"/>
      <c r="SJ225" s="32"/>
      <c r="SK225" s="32"/>
      <c r="SL225" s="32"/>
      <c r="SM225" s="32"/>
      <c r="SN225" s="32"/>
      <c r="SO225" s="32"/>
      <c r="SP225" s="32"/>
      <c r="SQ225" s="32"/>
      <c r="SR225" s="32"/>
      <c r="SS225" s="32"/>
      <c r="ST225" s="32"/>
      <c r="SU225" s="32"/>
      <c r="SV225" s="32"/>
      <c r="SW225" s="32"/>
      <c r="SX225" s="32"/>
      <c r="SY225" s="32"/>
      <c r="SZ225" s="32"/>
      <c r="TA225" s="32"/>
      <c r="TB225" s="32"/>
      <c r="TC225" s="32"/>
      <c r="TD225" s="32"/>
      <c r="TE225" s="32"/>
      <c r="TF225" s="32"/>
      <c r="TG225" s="32"/>
      <c r="TH225" s="32"/>
      <c r="TI225" s="32"/>
      <c r="TJ225" s="32"/>
      <c r="TK225" s="32"/>
      <c r="TL225" s="32"/>
      <c r="TM225" s="32"/>
      <c r="TN225" s="32"/>
      <c r="TO225" s="32"/>
      <c r="TP225" s="32"/>
      <c r="TQ225" s="32"/>
      <c r="TR225" s="32"/>
      <c r="TS225" s="32"/>
      <c r="TT225" s="32"/>
      <c r="TU225" s="32"/>
      <c r="TV225" s="32"/>
      <c r="TW225" s="32"/>
      <c r="TX225" s="32"/>
      <c r="TY225" s="32"/>
      <c r="TZ225" s="32"/>
      <c r="UA225" s="32"/>
      <c r="UB225" s="32"/>
      <c r="UC225" s="32"/>
      <c r="UD225" s="32"/>
      <c r="UE225" s="32"/>
      <c r="UF225" s="32"/>
      <c r="UG225" s="32"/>
      <c r="UH225" s="32"/>
      <c r="UI225" s="32"/>
      <c r="UJ225" s="32"/>
      <c r="UK225" s="32"/>
      <c r="UL225" s="32"/>
      <c r="UM225" s="32"/>
      <c r="UN225" s="32"/>
      <c r="UO225" s="32"/>
      <c r="UP225" s="32"/>
      <c r="UQ225" s="32"/>
      <c r="UR225" s="32"/>
      <c r="US225" s="32"/>
      <c r="UT225" s="32"/>
      <c r="UU225" s="32"/>
      <c r="UV225" s="32"/>
      <c r="UW225" s="32"/>
      <c r="UX225" s="32"/>
      <c r="UY225" s="32"/>
      <c r="UZ225" s="32"/>
      <c r="VA225" s="32"/>
      <c r="VB225" s="32"/>
      <c r="VC225" s="32"/>
      <c r="VD225" s="32"/>
      <c r="VE225" s="32"/>
      <c r="VF225" s="32"/>
      <c r="VG225" s="32"/>
      <c r="VH225" s="32"/>
      <c r="VI225" s="32"/>
      <c r="VJ225" s="32"/>
      <c r="VK225" s="32"/>
      <c r="VL225" s="32"/>
      <c r="VM225" s="32"/>
      <c r="VN225" s="32"/>
      <c r="VO225" s="32"/>
      <c r="VP225" s="32"/>
      <c r="VQ225" s="32"/>
      <c r="VR225" s="32"/>
      <c r="VS225" s="32"/>
      <c r="VT225" s="32"/>
      <c r="VU225" s="32"/>
      <c r="VV225" s="32"/>
      <c r="VW225" s="32"/>
      <c r="VX225" s="32"/>
      <c r="VY225" s="32"/>
      <c r="VZ225" s="32"/>
      <c r="WA225" s="32"/>
      <c r="WB225" s="32"/>
      <c r="WC225" s="32"/>
      <c r="WD225" s="32"/>
      <c r="WE225" s="32"/>
      <c r="WF225" s="32"/>
      <c r="WG225" s="32"/>
      <c r="WH225" s="32"/>
      <c r="WI225" s="32"/>
      <c r="WJ225" s="32"/>
      <c r="WK225" s="32"/>
      <c r="WL225" s="32"/>
      <c r="WM225" s="32"/>
      <c r="WN225" s="32"/>
      <c r="WO225" s="32"/>
      <c r="WP225" s="32"/>
      <c r="WQ225" s="32"/>
      <c r="WR225" s="32"/>
      <c r="WS225" s="32"/>
      <c r="WT225" s="32"/>
      <c r="WU225" s="32"/>
      <c r="WV225" s="32"/>
      <c r="WW225" s="32"/>
      <c r="WX225" s="32"/>
      <c r="WY225" s="32"/>
      <c r="WZ225" s="32"/>
      <c r="XA225" s="32"/>
      <c r="XB225" s="32"/>
      <c r="XC225" s="32"/>
      <c r="XD225" s="32"/>
      <c r="XE225" s="32"/>
      <c r="XF225" s="32"/>
      <c r="XG225" s="32"/>
      <c r="XH225" s="32"/>
      <c r="XI225" s="32"/>
      <c r="XJ225" s="32"/>
      <c r="XK225" s="32"/>
      <c r="XL225" s="32"/>
      <c r="XM225" s="32"/>
      <c r="XN225" s="32"/>
      <c r="XO225" s="32"/>
      <c r="XP225" s="32"/>
      <c r="XQ225" s="32"/>
      <c r="XR225" s="32"/>
      <c r="XS225" s="32"/>
      <c r="XT225" s="32"/>
      <c r="XU225" s="32"/>
      <c r="XV225" s="32"/>
      <c r="XW225" s="32"/>
      <c r="XX225" s="32"/>
      <c r="XY225" s="32"/>
      <c r="XZ225" s="32"/>
      <c r="YA225" s="32"/>
      <c r="YB225" s="32"/>
      <c r="YC225" s="32"/>
      <c r="YD225" s="32"/>
      <c r="YE225" s="32"/>
      <c r="YF225" s="32"/>
      <c r="YG225" s="32"/>
      <c r="YH225" s="32"/>
      <c r="YI225" s="32"/>
      <c r="YJ225" s="32"/>
      <c r="YK225" s="32"/>
      <c r="YL225" s="32"/>
      <c r="YM225" s="32"/>
      <c r="YN225" s="32"/>
      <c r="YO225" s="32"/>
      <c r="YP225" s="32"/>
      <c r="YQ225" s="32"/>
      <c r="YR225" s="32"/>
      <c r="YS225" s="32"/>
      <c r="YT225" s="32"/>
      <c r="YU225" s="32"/>
      <c r="YV225" s="32"/>
      <c r="YW225" s="32"/>
      <c r="YX225" s="32"/>
      <c r="YY225" s="32"/>
      <c r="YZ225" s="32"/>
      <c r="ZA225" s="32"/>
      <c r="ZB225" s="32"/>
      <c r="ZC225" s="32"/>
      <c r="ZD225" s="32"/>
      <c r="ZE225" s="32"/>
      <c r="ZF225" s="32"/>
      <c r="ZG225" s="32"/>
      <c r="ZH225" s="32"/>
      <c r="ZI225" s="32"/>
      <c r="ZJ225" s="32"/>
      <c r="ZK225" s="32"/>
      <c r="ZL225" s="32"/>
      <c r="ZM225" s="32"/>
      <c r="ZN225" s="32"/>
      <c r="ZO225" s="32"/>
      <c r="ZP225" s="32"/>
      <c r="ZQ225" s="32"/>
      <c r="ZR225" s="32"/>
      <c r="ZS225" s="32"/>
      <c r="ZT225" s="32"/>
      <c r="ZU225" s="32"/>
      <c r="ZV225" s="32"/>
      <c r="ZW225" s="32"/>
      <c r="ZX225" s="32"/>
      <c r="ZY225" s="32"/>
    </row>
    <row r="226" spans="1:703" ht="15.75" customHeight="1" x14ac:dyDescent="0.25">
      <c r="B226" s="57"/>
      <c r="C226" s="57"/>
      <c r="D226" s="57"/>
      <c r="E226" s="57"/>
      <c r="F226" s="40"/>
      <c r="G226" s="57"/>
      <c r="H226" s="57"/>
      <c r="I226" s="57"/>
      <c r="K226" s="7"/>
      <c r="L226" s="7"/>
      <c r="M226" s="7"/>
      <c r="N226" s="7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  <c r="IT226" s="32"/>
      <c r="IU226" s="32"/>
      <c r="IV226" s="32"/>
      <c r="IW226" s="32"/>
      <c r="IX226" s="32"/>
      <c r="IY226" s="32"/>
      <c r="IZ226" s="32"/>
      <c r="JA226" s="32"/>
      <c r="JB226" s="32"/>
      <c r="JC226" s="32"/>
      <c r="JD226" s="32"/>
      <c r="JE226" s="32"/>
      <c r="JF226" s="32"/>
      <c r="JG226" s="32"/>
      <c r="JH226" s="32"/>
      <c r="JI226" s="32"/>
      <c r="JJ226" s="32"/>
      <c r="JK226" s="32"/>
      <c r="JL226" s="32"/>
      <c r="JM226" s="32"/>
      <c r="JN226" s="32"/>
      <c r="JO226" s="32"/>
      <c r="JP226" s="32"/>
      <c r="JQ226" s="32"/>
      <c r="JR226" s="32"/>
      <c r="JS226" s="32"/>
      <c r="JT226" s="32"/>
      <c r="JU226" s="32"/>
      <c r="JV226" s="32"/>
      <c r="JW226" s="32"/>
      <c r="JX226" s="32"/>
      <c r="JY226" s="32"/>
      <c r="JZ226" s="32"/>
      <c r="KA226" s="32"/>
      <c r="KB226" s="32"/>
      <c r="KC226" s="32"/>
      <c r="KD226" s="32"/>
      <c r="KE226" s="32"/>
      <c r="KF226" s="32"/>
      <c r="KG226" s="32"/>
      <c r="KH226" s="32"/>
      <c r="KI226" s="32"/>
      <c r="KJ226" s="32"/>
      <c r="KK226" s="32"/>
      <c r="KL226" s="32"/>
      <c r="KM226" s="32"/>
      <c r="KN226" s="32"/>
      <c r="KO226" s="32"/>
      <c r="KP226" s="32"/>
      <c r="KQ226" s="32"/>
      <c r="KR226" s="32"/>
      <c r="KS226" s="32"/>
      <c r="KT226" s="32"/>
      <c r="KU226" s="32"/>
      <c r="KV226" s="32"/>
      <c r="KW226" s="32"/>
      <c r="KX226" s="32"/>
      <c r="KY226" s="32"/>
      <c r="KZ226" s="32"/>
      <c r="LA226" s="32"/>
      <c r="LB226" s="32"/>
      <c r="LC226" s="32"/>
      <c r="LD226" s="32"/>
      <c r="LE226" s="32"/>
      <c r="LF226" s="32"/>
      <c r="LG226" s="32"/>
      <c r="LH226" s="32"/>
      <c r="LI226" s="32"/>
      <c r="LJ226" s="32"/>
      <c r="LK226" s="32"/>
      <c r="LL226" s="32"/>
      <c r="LM226" s="32"/>
      <c r="LN226" s="32"/>
      <c r="LO226" s="32"/>
      <c r="LP226" s="32"/>
      <c r="LQ226" s="32"/>
      <c r="LR226" s="32"/>
      <c r="LS226" s="32"/>
      <c r="LT226" s="32"/>
      <c r="LU226" s="32"/>
      <c r="LV226" s="32"/>
      <c r="LW226" s="32"/>
      <c r="LX226" s="32"/>
      <c r="LY226" s="32"/>
      <c r="LZ226" s="32"/>
      <c r="MA226" s="32"/>
      <c r="MB226" s="32"/>
      <c r="MC226" s="32"/>
      <c r="MD226" s="32"/>
      <c r="ME226" s="32"/>
      <c r="MF226" s="32"/>
      <c r="MG226" s="32"/>
      <c r="MH226" s="32"/>
      <c r="MI226" s="32"/>
      <c r="MJ226" s="32"/>
      <c r="MK226" s="32"/>
      <c r="ML226" s="32"/>
      <c r="MM226" s="32"/>
      <c r="MN226" s="32"/>
      <c r="MO226" s="32"/>
      <c r="MP226" s="32"/>
      <c r="MQ226" s="32"/>
      <c r="MR226" s="32"/>
      <c r="MS226" s="32"/>
      <c r="MT226" s="32"/>
      <c r="MU226" s="32"/>
      <c r="MV226" s="32"/>
      <c r="MW226" s="32"/>
      <c r="MX226" s="32"/>
      <c r="MY226" s="32"/>
      <c r="MZ226" s="32"/>
      <c r="NA226" s="32"/>
      <c r="NB226" s="32"/>
      <c r="NC226" s="32"/>
      <c r="ND226" s="32"/>
      <c r="NE226" s="32"/>
      <c r="NF226" s="32"/>
      <c r="NG226" s="32"/>
      <c r="NH226" s="32"/>
      <c r="NI226" s="32"/>
      <c r="NJ226" s="32"/>
      <c r="NK226" s="32"/>
      <c r="NL226" s="32"/>
      <c r="NM226" s="32"/>
      <c r="NN226" s="32"/>
      <c r="NO226" s="32"/>
      <c r="NP226" s="32"/>
      <c r="NQ226" s="32"/>
      <c r="NR226" s="32"/>
      <c r="NS226" s="32"/>
      <c r="NT226" s="32"/>
      <c r="NU226" s="32"/>
      <c r="NV226" s="32"/>
      <c r="NW226" s="32"/>
      <c r="NX226" s="32"/>
      <c r="NY226" s="32"/>
      <c r="NZ226" s="32"/>
      <c r="OA226" s="32"/>
      <c r="OB226" s="32"/>
      <c r="OC226" s="32"/>
      <c r="OD226" s="32"/>
      <c r="OE226" s="32"/>
      <c r="OF226" s="32"/>
      <c r="OG226" s="32"/>
      <c r="OH226" s="32"/>
      <c r="OI226" s="32"/>
      <c r="OJ226" s="32"/>
      <c r="OK226" s="32"/>
      <c r="OL226" s="32"/>
      <c r="OM226" s="32"/>
      <c r="ON226" s="32"/>
      <c r="OO226" s="32"/>
      <c r="OP226" s="32"/>
      <c r="OQ226" s="32"/>
      <c r="OR226" s="32"/>
      <c r="OS226" s="32"/>
      <c r="OT226" s="32"/>
      <c r="OU226" s="32"/>
      <c r="OV226" s="32"/>
      <c r="OW226" s="32"/>
      <c r="OX226" s="32"/>
      <c r="OY226" s="32"/>
      <c r="OZ226" s="32"/>
      <c r="PA226" s="32"/>
      <c r="PB226" s="32"/>
      <c r="PC226" s="32"/>
      <c r="PD226" s="32"/>
      <c r="PE226" s="32"/>
      <c r="PF226" s="32"/>
      <c r="PG226" s="32"/>
      <c r="PH226" s="32"/>
      <c r="PI226" s="32"/>
      <c r="PJ226" s="32"/>
      <c r="PK226" s="32"/>
      <c r="PL226" s="32"/>
      <c r="PM226" s="32"/>
      <c r="PN226" s="32"/>
      <c r="PO226" s="32"/>
      <c r="PP226" s="32"/>
      <c r="PQ226" s="32"/>
      <c r="PR226" s="32"/>
      <c r="PS226" s="32"/>
      <c r="PT226" s="32"/>
      <c r="PU226" s="32"/>
      <c r="PV226" s="32"/>
      <c r="PW226" s="32"/>
      <c r="PX226" s="32"/>
      <c r="PY226" s="32"/>
      <c r="PZ226" s="32"/>
      <c r="QA226" s="32"/>
      <c r="QB226" s="32"/>
      <c r="QC226" s="32"/>
      <c r="QD226" s="32"/>
      <c r="QE226" s="32"/>
      <c r="QF226" s="32"/>
      <c r="QG226" s="32"/>
      <c r="QH226" s="32"/>
      <c r="QI226" s="32"/>
      <c r="QJ226" s="32"/>
      <c r="QK226" s="32"/>
      <c r="QL226" s="32"/>
      <c r="QM226" s="32"/>
      <c r="QN226" s="32"/>
      <c r="QO226" s="32"/>
      <c r="QP226" s="32"/>
      <c r="QQ226" s="32"/>
      <c r="QR226" s="32"/>
      <c r="QS226" s="32"/>
      <c r="QT226" s="32"/>
      <c r="QU226" s="32"/>
      <c r="QV226" s="32"/>
      <c r="QW226" s="32"/>
      <c r="QX226" s="32"/>
      <c r="QY226" s="32"/>
      <c r="QZ226" s="32"/>
      <c r="RA226" s="32"/>
      <c r="RB226" s="32"/>
      <c r="RC226" s="32"/>
      <c r="RD226" s="32"/>
      <c r="RE226" s="32"/>
      <c r="RF226" s="32"/>
      <c r="RG226" s="32"/>
      <c r="RH226" s="32"/>
      <c r="RI226" s="32"/>
      <c r="RJ226" s="32"/>
      <c r="RK226" s="32"/>
      <c r="RL226" s="32"/>
      <c r="RM226" s="32"/>
      <c r="RN226" s="32"/>
      <c r="RO226" s="32"/>
      <c r="RP226" s="32"/>
      <c r="RQ226" s="32"/>
      <c r="RR226" s="32"/>
      <c r="RS226" s="32"/>
      <c r="RT226" s="32"/>
      <c r="RU226" s="32"/>
      <c r="RV226" s="32"/>
      <c r="RW226" s="32"/>
      <c r="RX226" s="32"/>
      <c r="RY226" s="32"/>
      <c r="RZ226" s="32"/>
      <c r="SA226" s="32"/>
      <c r="SB226" s="32"/>
      <c r="SC226" s="32"/>
      <c r="SD226" s="32"/>
      <c r="SE226" s="32"/>
      <c r="SF226" s="32"/>
      <c r="SG226" s="32"/>
      <c r="SH226" s="32"/>
      <c r="SI226" s="32"/>
      <c r="SJ226" s="32"/>
      <c r="SK226" s="32"/>
      <c r="SL226" s="32"/>
      <c r="SM226" s="32"/>
      <c r="SN226" s="32"/>
      <c r="SO226" s="32"/>
      <c r="SP226" s="32"/>
      <c r="SQ226" s="32"/>
      <c r="SR226" s="32"/>
      <c r="SS226" s="32"/>
      <c r="ST226" s="32"/>
      <c r="SU226" s="32"/>
      <c r="SV226" s="32"/>
      <c r="SW226" s="32"/>
      <c r="SX226" s="32"/>
      <c r="SY226" s="32"/>
      <c r="SZ226" s="32"/>
      <c r="TA226" s="32"/>
      <c r="TB226" s="32"/>
      <c r="TC226" s="32"/>
      <c r="TD226" s="32"/>
      <c r="TE226" s="32"/>
      <c r="TF226" s="32"/>
      <c r="TG226" s="32"/>
      <c r="TH226" s="32"/>
      <c r="TI226" s="32"/>
      <c r="TJ226" s="32"/>
      <c r="TK226" s="32"/>
      <c r="TL226" s="32"/>
      <c r="TM226" s="32"/>
      <c r="TN226" s="32"/>
      <c r="TO226" s="32"/>
      <c r="TP226" s="32"/>
      <c r="TQ226" s="32"/>
      <c r="TR226" s="32"/>
      <c r="TS226" s="32"/>
      <c r="TT226" s="32"/>
      <c r="TU226" s="32"/>
      <c r="TV226" s="32"/>
      <c r="TW226" s="32"/>
      <c r="TX226" s="32"/>
      <c r="TY226" s="32"/>
      <c r="TZ226" s="32"/>
      <c r="UA226" s="32"/>
      <c r="UB226" s="32"/>
      <c r="UC226" s="32"/>
      <c r="UD226" s="32"/>
      <c r="UE226" s="32"/>
      <c r="UF226" s="32"/>
      <c r="UG226" s="32"/>
      <c r="UH226" s="32"/>
      <c r="UI226" s="32"/>
      <c r="UJ226" s="32"/>
      <c r="UK226" s="32"/>
      <c r="UL226" s="32"/>
      <c r="UM226" s="32"/>
      <c r="UN226" s="32"/>
      <c r="UO226" s="32"/>
      <c r="UP226" s="32"/>
      <c r="UQ226" s="32"/>
      <c r="UR226" s="32"/>
      <c r="US226" s="32"/>
      <c r="UT226" s="32"/>
      <c r="UU226" s="32"/>
      <c r="UV226" s="32"/>
      <c r="UW226" s="32"/>
      <c r="UX226" s="32"/>
      <c r="UY226" s="32"/>
      <c r="UZ226" s="32"/>
      <c r="VA226" s="32"/>
      <c r="VB226" s="32"/>
      <c r="VC226" s="32"/>
      <c r="VD226" s="32"/>
      <c r="VE226" s="32"/>
      <c r="VF226" s="32"/>
      <c r="VG226" s="32"/>
      <c r="VH226" s="32"/>
      <c r="VI226" s="32"/>
      <c r="VJ226" s="32"/>
      <c r="VK226" s="32"/>
      <c r="VL226" s="32"/>
      <c r="VM226" s="32"/>
      <c r="VN226" s="32"/>
      <c r="VO226" s="32"/>
      <c r="VP226" s="32"/>
      <c r="VQ226" s="32"/>
      <c r="VR226" s="32"/>
      <c r="VS226" s="32"/>
      <c r="VT226" s="32"/>
      <c r="VU226" s="32"/>
      <c r="VV226" s="32"/>
      <c r="VW226" s="32"/>
      <c r="VX226" s="32"/>
      <c r="VY226" s="32"/>
      <c r="VZ226" s="32"/>
      <c r="WA226" s="32"/>
      <c r="WB226" s="32"/>
      <c r="WC226" s="32"/>
      <c r="WD226" s="32"/>
      <c r="WE226" s="32"/>
      <c r="WF226" s="32"/>
      <c r="WG226" s="32"/>
      <c r="WH226" s="32"/>
      <c r="WI226" s="32"/>
      <c r="WJ226" s="32"/>
      <c r="WK226" s="32"/>
      <c r="WL226" s="32"/>
      <c r="WM226" s="32"/>
      <c r="WN226" s="32"/>
      <c r="WO226" s="32"/>
      <c r="WP226" s="32"/>
      <c r="WQ226" s="32"/>
      <c r="WR226" s="32"/>
      <c r="WS226" s="32"/>
      <c r="WT226" s="32"/>
      <c r="WU226" s="32"/>
      <c r="WV226" s="32"/>
      <c r="WW226" s="32"/>
      <c r="WX226" s="32"/>
      <c r="WY226" s="32"/>
      <c r="WZ226" s="32"/>
      <c r="XA226" s="32"/>
      <c r="XB226" s="32"/>
      <c r="XC226" s="32"/>
      <c r="XD226" s="32"/>
      <c r="XE226" s="32"/>
      <c r="XF226" s="32"/>
      <c r="XG226" s="32"/>
      <c r="XH226" s="32"/>
      <c r="XI226" s="32"/>
      <c r="XJ226" s="32"/>
      <c r="XK226" s="32"/>
      <c r="XL226" s="32"/>
      <c r="XM226" s="32"/>
      <c r="XN226" s="32"/>
      <c r="XO226" s="32"/>
      <c r="XP226" s="32"/>
      <c r="XQ226" s="32"/>
      <c r="XR226" s="32"/>
      <c r="XS226" s="32"/>
      <c r="XT226" s="32"/>
      <c r="XU226" s="32"/>
      <c r="XV226" s="32"/>
      <c r="XW226" s="32"/>
      <c r="XX226" s="32"/>
      <c r="XY226" s="32"/>
      <c r="XZ226" s="32"/>
      <c r="YA226" s="32"/>
      <c r="YB226" s="32"/>
      <c r="YC226" s="32"/>
      <c r="YD226" s="32"/>
      <c r="YE226" s="32"/>
      <c r="YF226" s="32"/>
      <c r="YG226" s="32"/>
      <c r="YH226" s="32"/>
      <c r="YI226" s="32"/>
      <c r="YJ226" s="32"/>
      <c r="YK226" s="32"/>
      <c r="YL226" s="32"/>
      <c r="YM226" s="32"/>
      <c r="YN226" s="32"/>
      <c r="YO226" s="32"/>
      <c r="YP226" s="32"/>
      <c r="YQ226" s="32"/>
      <c r="YR226" s="32"/>
      <c r="YS226" s="32"/>
      <c r="YT226" s="32"/>
      <c r="YU226" s="32"/>
      <c r="YV226" s="32"/>
      <c r="YW226" s="32"/>
      <c r="YX226" s="32"/>
      <c r="YY226" s="32"/>
      <c r="YZ226" s="32"/>
      <c r="ZA226" s="32"/>
      <c r="ZB226" s="32"/>
      <c r="ZC226" s="32"/>
      <c r="ZD226" s="32"/>
      <c r="ZE226" s="32"/>
      <c r="ZF226" s="32"/>
      <c r="ZG226" s="32"/>
      <c r="ZH226" s="32"/>
      <c r="ZI226" s="32"/>
      <c r="ZJ226" s="32"/>
      <c r="ZK226" s="32"/>
      <c r="ZL226" s="32"/>
      <c r="ZM226" s="32"/>
      <c r="ZN226" s="32"/>
      <c r="ZO226" s="32"/>
      <c r="ZP226" s="32"/>
      <c r="ZQ226" s="32"/>
      <c r="ZR226" s="32"/>
      <c r="ZS226" s="32"/>
      <c r="ZT226" s="32"/>
      <c r="ZU226" s="32"/>
      <c r="ZV226" s="32"/>
      <c r="ZW226" s="32"/>
      <c r="ZX226" s="32"/>
      <c r="ZY226" s="32"/>
      <c r="ZZ226" s="32"/>
      <c r="AAA226" s="32"/>
    </row>
    <row r="227" spans="1:703" x14ac:dyDescent="0.25">
      <c r="A227" s="6" t="str">
        <f t="shared" ref="A227:A232" si="68">IF(B227="","",A226+1)</f>
        <v/>
      </c>
      <c r="B227" s="7"/>
      <c r="C227" s="7"/>
      <c r="D227" s="12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703" x14ac:dyDescent="0.25">
      <c r="A228" s="6" t="str">
        <f t="shared" si="68"/>
        <v/>
      </c>
      <c r="B228" s="7"/>
      <c r="C228" s="7"/>
      <c r="D228" s="12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703" x14ac:dyDescent="0.25">
      <c r="A229" s="6" t="str">
        <f t="shared" si="68"/>
        <v/>
      </c>
      <c r="B229" s="7"/>
      <c r="C229" s="7"/>
      <c r="D229" s="12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703" ht="15.75" x14ac:dyDescent="0.25">
      <c r="A230" s="6"/>
      <c r="B230" s="34" t="s">
        <v>621</v>
      </c>
      <c r="C230" s="35" t="s">
        <v>622</v>
      </c>
      <c r="D230" s="36"/>
      <c r="E230" s="7"/>
      <c r="F230" s="41" t="s">
        <v>623</v>
      </c>
      <c r="G230" s="42" t="s">
        <v>624</v>
      </c>
      <c r="H230" s="41"/>
      <c r="I230" s="7"/>
      <c r="J230" s="7"/>
      <c r="K230" s="7"/>
      <c r="L230" s="7"/>
      <c r="M230" s="7"/>
      <c r="N230" s="7"/>
      <c r="O230" s="7"/>
    </row>
    <row r="231" spans="1:703" ht="30" customHeight="1" x14ac:dyDescent="0.25">
      <c r="A231" s="6" t="str">
        <f t="shared" si="68"/>
        <v/>
      </c>
      <c r="B231" s="38"/>
      <c r="C231" s="57" t="s">
        <v>625</v>
      </c>
      <c r="D231" s="57"/>
      <c r="E231" s="7"/>
      <c r="F231" s="43" t="s">
        <v>626</v>
      </c>
      <c r="G231" s="58" t="s">
        <v>627</v>
      </c>
      <c r="H231" s="58"/>
      <c r="I231" s="7"/>
      <c r="J231" s="7"/>
      <c r="K231" s="7"/>
      <c r="L231" s="7"/>
      <c r="M231" s="7"/>
      <c r="N231" s="7"/>
      <c r="O231" s="7"/>
    </row>
    <row r="232" spans="1:703" ht="47.25" customHeight="1" x14ac:dyDescent="0.25">
      <c r="A232" s="6" t="str">
        <f t="shared" si="68"/>
        <v/>
      </c>
      <c r="B232" s="39"/>
      <c r="C232" s="57" t="s">
        <v>628</v>
      </c>
      <c r="D232" s="57"/>
      <c r="E232" s="7"/>
      <c r="F232" s="44"/>
      <c r="G232" s="57" t="s">
        <v>629</v>
      </c>
      <c r="H232" s="57"/>
      <c r="I232" s="7"/>
      <c r="J232" s="7"/>
      <c r="K232" s="7"/>
      <c r="L232" s="7"/>
      <c r="M232" s="7"/>
      <c r="N232" s="7"/>
      <c r="O232" s="7"/>
    </row>
  </sheetData>
  <sheetProtection algorithmName="SHA-512" hashValue="rhpr6VywHT/rECesxKIkrSBe5LI8aCQGErnkUhVxkMY+GHyToQUO9BI19tQT6QqeY5RlAh01LFarGeRHfGNbMA==" saltValue="StnocfAKA/0XbykGeE6yqg==" spinCount="100000" sheet="1" objects="1" scenarios="1"/>
  <autoFilter ref="A7:O7"/>
  <mergeCells count="11">
    <mergeCell ref="C1:G1"/>
    <mergeCell ref="C2:G2"/>
    <mergeCell ref="A220:C220"/>
    <mergeCell ref="B224:E224"/>
    <mergeCell ref="G224:I224"/>
    <mergeCell ref="B225:E226"/>
    <mergeCell ref="G225:I226"/>
    <mergeCell ref="C231:D231"/>
    <mergeCell ref="G231:H231"/>
    <mergeCell ref="C232:D232"/>
    <mergeCell ref="G232:H232"/>
  </mergeCells>
  <dataValidations count="3">
    <dataValidation type="list" allowBlank="1" showInputMessage="1" showErrorMessage="1" sqref="F5">
      <formula1>Meses</formula1>
    </dataValidation>
    <dataValidation type="list" allowBlank="1" showInputMessage="1" showErrorMessage="1" sqref="C4">
      <formula1>Regiones</formula1>
    </dataValidation>
    <dataValidation type="list" allowBlank="1" showInputMessage="1" showErrorMessage="1" sqref="D220 D227:D229 D223 D8:D214">
      <formula1>Sexos</formula1>
    </dataValidation>
  </dataValidations>
  <pageMargins left="0.7" right="0.7" top="0.75" bottom="0.75" header="0.3" footer="0.3"/>
  <pageSetup paperSize="5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Adrian Muñoz Terrero</dc:creator>
  <cp:lastModifiedBy>Pablo Adrian Muñoz Terrero</cp:lastModifiedBy>
  <cp:lastPrinted>2025-07-16T12:38:30Z</cp:lastPrinted>
  <dcterms:created xsi:type="dcterms:W3CDTF">2025-05-20T16:43:05Z</dcterms:created>
  <dcterms:modified xsi:type="dcterms:W3CDTF">2025-07-17T14:31:42Z</dcterms:modified>
</cp:coreProperties>
</file>