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nova\Documents\"/>
    </mc:Choice>
  </mc:AlternateContent>
  <xr:revisionPtr revIDLastSave="0" documentId="13_ncr:1_{9C745009-8D0C-42E5-941E-BCE2D5767CDD}" xr6:coauthVersionLast="47" xr6:coauthVersionMax="47" xr10:uidLastSave="{00000000-0000-0000-0000-000000000000}"/>
  <bookViews>
    <workbookView xWindow="-120" yWindow="-120" windowWidth="21840" windowHeight="13140" xr2:uid="{E52D2D32-7DDD-4E70-9C75-7A6E48BF3A2A}"/>
  </bookViews>
  <sheets>
    <sheet name="(VS)LIBRO BANCO MAYO" sheetId="1" r:id="rId1"/>
  </sheets>
  <externalReferences>
    <externalReference r:id="rId2"/>
  </externalReferences>
  <definedNames>
    <definedName name="_xlnm.Print_Titles" localSheetId="0">'(VS)LIBRO BANCO MAYO'!$6:$6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25" i="1" l="1"/>
  <c r="F125" i="1"/>
  <c r="E125" i="1"/>
  <c r="D125" i="1"/>
  <c r="C125" i="1"/>
  <c r="B125" i="1"/>
  <c r="G124" i="1"/>
  <c r="E124" i="1"/>
  <c r="D124" i="1"/>
  <c r="C124" i="1"/>
  <c r="B124" i="1"/>
  <c r="G123" i="1"/>
  <c r="E123" i="1"/>
  <c r="D123" i="1"/>
  <c r="C123" i="1"/>
  <c r="B123" i="1"/>
  <c r="G122" i="1"/>
  <c r="E122" i="1"/>
  <c r="D122" i="1"/>
  <c r="C122" i="1"/>
  <c r="B122" i="1"/>
  <c r="G121" i="1"/>
  <c r="E121" i="1"/>
  <c r="D121" i="1"/>
  <c r="C121" i="1"/>
  <c r="B121" i="1"/>
  <c r="G120" i="1"/>
  <c r="E120" i="1"/>
  <c r="D120" i="1"/>
  <c r="C120" i="1"/>
  <c r="B120" i="1"/>
  <c r="G119" i="1"/>
  <c r="E119" i="1"/>
  <c r="D119" i="1"/>
  <c r="C119" i="1"/>
  <c r="B119" i="1"/>
  <c r="G118" i="1"/>
  <c r="E118" i="1"/>
  <c r="D118" i="1"/>
  <c r="C118" i="1"/>
  <c r="B118" i="1"/>
  <c r="G117" i="1"/>
  <c r="E117" i="1"/>
  <c r="D117" i="1"/>
  <c r="C117" i="1"/>
  <c r="B117" i="1"/>
  <c r="G116" i="1"/>
  <c r="E116" i="1"/>
  <c r="D116" i="1"/>
  <c r="C116" i="1"/>
  <c r="B116" i="1"/>
  <c r="G115" i="1"/>
  <c r="E115" i="1"/>
  <c r="D115" i="1"/>
  <c r="C115" i="1"/>
  <c r="B115" i="1"/>
  <c r="G114" i="1"/>
  <c r="E114" i="1"/>
  <c r="D114" i="1"/>
  <c r="C114" i="1"/>
  <c r="B114" i="1"/>
  <c r="G113" i="1"/>
  <c r="E113" i="1"/>
  <c r="D113" i="1"/>
  <c r="C113" i="1"/>
  <c r="B113" i="1"/>
  <c r="G112" i="1"/>
  <c r="E112" i="1"/>
  <c r="D112" i="1"/>
  <c r="C112" i="1"/>
  <c r="B112" i="1"/>
  <c r="G111" i="1"/>
  <c r="E111" i="1"/>
  <c r="D111" i="1"/>
  <c r="C111" i="1"/>
  <c r="B111" i="1"/>
  <c r="G110" i="1"/>
  <c r="E110" i="1"/>
  <c r="D110" i="1"/>
  <c r="C110" i="1"/>
  <c r="B110" i="1"/>
  <c r="G109" i="1"/>
  <c r="E109" i="1"/>
  <c r="D109" i="1"/>
  <c r="C109" i="1"/>
  <c r="B109" i="1"/>
  <c r="G108" i="1"/>
  <c r="E108" i="1"/>
  <c r="D108" i="1"/>
  <c r="C108" i="1"/>
  <c r="B108" i="1"/>
  <c r="G107" i="1"/>
  <c r="E107" i="1"/>
  <c r="D107" i="1"/>
  <c r="C107" i="1"/>
  <c r="B107" i="1"/>
  <c r="G106" i="1"/>
  <c r="E106" i="1"/>
  <c r="D106" i="1"/>
  <c r="C106" i="1"/>
  <c r="B106" i="1"/>
  <c r="G105" i="1"/>
  <c r="E105" i="1"/>
  <c r="D105" i="1"/>
  <c r="C105" i="1"/>
  <c r="B105" i="1"/>
  <c r="G104" i="1"/>
  <c r="E104" i="1"/>
  <c r="D104" i="1"/>
  <c r="C104" i="1"/>
  <c r="B104" i="1"/>
  <c r="G103" i="1"/>
  <c r="E103" i="1"/>
  <c r="D103" i="1"/>
  <c r="C103" i="1"/>
  <c r="B103" i="1"/>
  <c r="G102" i="1"/>
  <c r="E102" i="1"/>
  <c r="D102" i="1"/>
  <c r="C102" i="1"/>
  <c r="B102" i="1"/>
  <c r="G101" i="1"/>
  <c r="E101" i="1"/>
  <c r="D101" i="1"/>
  <c r="C101" i="1"/>
  <c r="B101" i="1"/>
  <c r="G100" i="1"/>
  <c r="E100" i="1"/>
  <c r="D100" i="1"/>
  <c r="C100" i="1"/>
  <c r="B100" i="1"/>
  <c r="G99" i="1"/>
  <c r="E99" i="1"/>
  <c r="D99" i="1"/>
  <c r="C99" i="1"/>
  <c r="B99" i="1"/>
  <c r="G98" i="1"/>
  <c r="E98" i="1"/>
  <c r="D98" i="1"/>
  <c r="C98" i="1"/>
  <c r="B98" i="1"/>
  <c r="G97" i="1"/>
  <c r="E97" i="1"/>
  <c r="D97" i="1"/>
  <c r="C97" i="1"/>
  <c r="B97" i="1"/>
  <c r="G96" i="1"/>
  <c r="E96" i="1"/>
  <c r="D96" i="1"/>
  <c r="C96" i="1"/>
  <c r="B96" i="1"/>
  <c r="G95" i="1"/>
  <c r="E95" i="1"/>
  <c r="D95" i="1"/>
  <c r="C95" i="1"/>
  <c r="B95" i="1"/>
  <c r="G94" i="1"/>
  <c r="E94" i="1"/>
  <c r="D94" i="1"/>
  <c r="C94" i="1"/>
  <c r="B94" i="1"/>
  <c r="G93" i="1"/>
  <c r="E93" i="1"/>
  <c r="D93" i="1"/>
  <c r="C93" i="1"/>
  <c r="B93" i="1"/>
  <c r="G92" i="1"/>
  <c r="E92" i="1"/>
  <c r="D92" i="1"/>
  <c r="C92" i="1"/>
  <c r="B92" i="1"/>
  <c r="G91" i="1"/>
  <c r="E91" i="1"/>
  <c r="D91" i="1"/>
  <c r="C91" i="1"/>
  <c r="B91" i="1"/>
  <c r="G90" i="1"/>
  <c r="E90" i="1"/>
  <c r="D90" i="1"/>
  <c r="C90" i="1"/>
  <c r="B90" i="1"/>
  <c r="G89" i="1"/>
  <c r="E89" i="1"/>
  <c r="D89" i="1"/>
  <c r="C89" i="1"/>
  <c r="B89" i="1"/>
  <c r="G88" i="1"/>
  <c r="E88" i="1"/>
  <c r="D88" i="1"/>
  <c r="C88" i="1"/>
  <c r="B88" i="1"/>
  <c r="G87" i="1"/>
  <c r="E87" i="1"/>
  <c r="D87" i="1"/>
  <c r="C87" i="1"/>
  <c r="B87" i="1"/>
  <c r="G86" i="1"/>
  <c r="E86" i="1"/>
  <c r="D86" i="1"/>
  <c r="C86" i="1"/>
  <c r="B86" i="1"/>
  <c r="G85" i="1"/>
  <c r="E85" i="1"/>
  <c r="D85" i="1"/>
  <c r="C85" i="1"/>
  <c r="B85" i="1"/>
  <c r="G84" i="1"/>
  <c r="E84" i="1"/>
  <c r="D84" i="1"/>
  <c r="C84" i="1"/>
  <c r="B84" i="1"/>
  <c r="G83" i="1"/>
  <c r="E83" i="1"/>
  <c r="D83" i="1"/>
  <c r="C83" i="1"/>
  <c r="B83" i="1"/>
  <c r="G82" i="1"/>
  <c r="E82" i="1"/>
  <c r="D82" i="1"/>
  <c r="C82" i="1"/>
  <c r="B82" i="1"/>
  <c r="G81" i="1"/>
  <c r="E81" i="1"/>
  <c r="D81" i="1"/>
  <c r="C81" i="1"/>
  <c r="B81" i="1"/>
  <c r="G80" i="1"/>
  <c r="E80" i="1"/>
  <c r="D80" i="1"/>
  <c r="C80" i="1"/>
  <c r="B80" i="1"/>
  <c r="G79" i="1"/>
  <c r="E79" i="1"/>
  <c r="D79" i="1"/>
  <c r="C79" i="1"/>
  <c r="B79" i="1"/>
  <c r="G78" i="1"/>
  <c r="E78" i="1"/>
  <c r="D78" i="1"/>
  <c r="C78" i="1"/>
  <c r="B78" i="1"/>
  <c r="G77" i="1"/>
  <c r="E77" i="1"/>
  <c r="D77" i="1"/>
  <c r="C77" i="1"/>
  <c r="B77" i="1"/>
  <c r="G76" i="1"/>
  <c r="E76" i="1"/>
  <c r="D76" i="1"/>
  <c r="C76" i="1"/>
  <c r="B76" i="1"/>
  <c r="G75" i="1"/>
  <c r="E75" i="1"/>
  <c r="D75" i="1"/>
  <c r="C75" i="1"/>
  <c r="B75" i="1"/>
  <c r="G74" i="1"/>
  <c r="E74" i="1"/>
  <c r="D74" i="1"/>
  <c r="C74" i="1"/>
  <c r="B74" i="1"/>
  <c r="G73" i="1"/>
  <c r="E73" i="1"/>
  <c r="D73" i="1"/>
  <c r="C73" i="1"/>
  <c r="B73" i="1"/>
  <c r="G72" i="1"/>
  <c r="E72" i="1"/>
  <c r="D72" i="1"/>
  <c r="C72" i="1"/>
  <c r="B72" i="1"/>
  <c r="G71" i="1"/>
  <c r="E71" i="1"/>
  <c r="D71" i="1"/>
  <c r="C71" i="1"/>
  <c r="B71" i="1"/>
  <c r="G70" i="1"/>
  <c r="E70" i="1"/>
  <c r="D70" i="1"/>
  <c r="C70" i="1"/>
  <c r="B70" i="1"/>
  <c r="G69" i="1"/>
  <c r="E69" i="1"/>
  <c r="D69" i="1"/>
  <c r="C69" i="1"/>
  <c r="B69" i="1"/>
  <c r="G68" i="1"/>
  <c r="E68" i="1"/>
  <c r="D68" i="1"/>
  <c r="C68" i="1"/>
  <c r="B68" i="1"/>
  <c r="G67" i="1"/>
  <c r="E67" i="1"/>
  <c r="D67" i="1"/>
  <c r="C67" i="1"/>
  <c r="B67" i="1"/>
  <c r="G66" i="1"/>
  <c r="E66" i="1"/>
  <c r="D66" i="1"/>
  <c r="C66" i="1"/>
  <c r="B66" i="1"/>
  <c r="G65" i="1"/>
  <c r="E65" i="1"/>
  <c r="D65" i="1"/>
  <c r="C65" i="1"/>
  <c r="B65" i="1"/>
  <c r="G64" i="1"/>
  <c r="E64" i="1"/>
  <c r="D64" i="1"/>
  <c r="C64" i="1"/>
  <c r="B64" i="1"/>
  <c r="G63" i="1"/>
  <c r="E63" i="1"/>
  <c r="D63" i="1"/>
  <c r="C63" i="1"/>
  <c r="B63" i="1"/>
  <c r="G62" i="1"/>
  <c r="E62" i="1"/>
  <c r="D62" i="1"/>
  <c r="C62" i="1"/>
  <c r="B62" i="1"/>
  <c r="G61" i="1"/>
  <c r="E61" i="1"/>
  <c r="D61" i="1"/>
  <c r="C61" i="1"/>
  <c r="B61" i="1"/>
  <c r="G60" i="1"/>
  <c r="E60" i="1"/>
  <c r="D60" i="1"/>
  <c r="C60" i="1"/>
  <c r="B60" i="1"/>
  <c r="G59" i="1"/>
  <c r="E59" i="1"/>
  <c r="D59" i="1"/>
  <c r="C59" i="1"/>
  <c r="B59" i="1"/>
  <c r="G58" i="1"/>
  <c r="E58" i="1"/>
  <c r="D58" i="1"/>
  <c r="C58" i="1"/>
  <c r="B58" i="1"/>
  <c r="G57" i="1"/>
  <c r="E57" i="1"/>
  <c r="D57" i="1"/>
  <c r="C57" i="1"/>
  <c r="B57" i="1"/>
  <c r="G56" i="1"/>
  <c r="E56" i="1"/>
  <c r="D56" i="1"/>
  <c r="C56" i="1"/>
  <c r="B56" i="1"/>
  <c r="G55" i="1"/>
  <c r="E55" i="1"/>
  <c r="D55" i="1"/>
  <c r="C55" i="1"/>
  <c r="B55" i="1"/>
  <c r="G54" i="1"/>
  <c r="E54" i="1"/>
  <c r="D54" i="1"/>
  <c r="C54" i="1"/>
  <c r="B54" i="1"/>
  <c r="G53" i="1"/>
  <c r="E53" i="1"/>
  <c r="D53" i="1"/>
  <c r="C53" i="1"/>
  <c r="B53" i="1"/>
  <c r="G52" i="1"/>
  <c r="E52" i="1"/>
  <c r="D52" i="1"/>
  <c r="C52" i="1"/>
  <c r="B52" i="1"/>
  <c r="G51" i="1"/>
  <c r="E51" i="1"/>
  <c r="D51" i="1"/>
  <c r="C51" i="1"/>
  <c r="B51" i="1"/>
  <c r="G50" i="1"/>
  <c r="E50" i="1"/>
  <c r="D50" i="1"/>
  <c r="C50" i="1"/>
  <c r="B50" i="1"/>
  <c r="G49" i="1"/>
  <c r="E49" i="1"/>
  <c r="D49" i="1"/>
  <c r="C49" i="1"/>
  <c r="B49" i="1"/>
  <c r="G48" i="1"/>
  <c r="E48" i="1"/>
  <c r="D48" i="1"/>
  <c r="C48" i="1"/>
  <c r="B48" i="1"/>
  <c r="G47" i="1"/>
  <c r="E47" i="1"/>
  <c r="D47" i="1"/>
  <c r="C47" i="1"/>
  <c r="B47" i="1"/>
  <c r="G46" i="1"/>
  <c r="E46" i="1"/>
  <c r="D46" i="1"/>
  <c r="C46" i="1"/>
  <c r="B46" i="1"/>
  <c r="G45" i="1"/>
  <c r="E45" i="1"/>
  <c r="D45" i="1"/>
  <c r="C45" i="1"/>
  <c r="B45" i="1"/>
  <c r="G44" i="1"/>
  <c r="E44" i="1"/>
  <c r="D44" i="1"/>
  <c r="C44" i="1"/>
  <c r="B44" i="1"/>
  <c r="G43" i="1"/>
  <c r="E43" i="1"/>
  <c r="D43" i="1"/>
  <c r="C43" i="1"/>
  <c r="B43" i="1"/>
  <c r="G42" i="1"/>
  <c r="E42" i="1"/>
  <c r="D42" i="1"/>
  <c r="C42" i="1"/>
  <c r="B42" i="1"/>
  <c r="G41" i="1"/>
  <c r="E41" i="1"/>
  <c r="D41" i="1"/>
  <c r="C41" i="1"/>
  <c r="B41" i="1"/>
  <c r="G40" i="1"/>
  <c r="E40" i="1"/>
  <c r="D40" i="1"/>
  <c r="C40" i="1"/>
  <c r="B40" i="1"/>
  <c r="G39" i="1"/>
  <c r="E39" i="1"/>
  <c r="D39" i="1"/>
  <c r="C39" i="1"/>
  <c r="B39" i="1"/>
  <c r="G38" i="1"/>
  <c r="E38" i="1"/>
  <c r="D38" i="1"/>
  <c r="C38" i="1"/>
  <c r="B38" i="1"/>
  <c r="G37" i="1"/>
  <c r="E37" i="1"/>
  <c r="D37" i="1"/>
  <c r="C37" i="1"/>
  <c r="B37" i="1"/>
  <c r="G36" i="1"/>
  <c r="E36" i="1"/>
  <c r="D36" i="1"/>
  <c r="C36" i="1"/>
  <c r="B36" i="1"/>
  <c r="G35" i="1"/>
  <c r="E35" i="1"/>
  <c r="D35" i="1"/>
  <c r="C35" i="1"/>
  <c r="B35" i="1"/>
  <c r="G34" i="1"/>
  <c r="E34" i="1"/>
  <c r="D34" i="1"/>
  <c r="C34" i="1"/>
  <c r="B34" i="1"/>
  <c r="G33" i="1"/>
  <c r="E33" i="1"/>
  <c r="D33" i="1"/>
  <c r="C33" i="1"/>
  <c r="B33" i="1"/>
  <c r="G32" i="1"/>
  <c r="E32" i="1"/>
  <c r="D32" i="1"/>
  <c r="C32" i="1"/>
  <c r="B32" i="1"/>
  <c r="G31" i="1"/>
  <c r="E31" i="1"/>
  <c r="D31" i="1"/>
  <c r="C31" i="1"/>
  <c r="B31" i="1"/>
  <c r="G30" i="1"/>
  <c r="E30" i="1"/>
  <c r="D30" i="1"/>
  <c r="C30" i="1"/>
  <c r="B30" i="1"/>
  <c r="G29" i="1"/>
  <c r="E29" i="1"/>
  <c r="D29" i="1"/>
  <c r="C29" i="1"/>
  <c r="B29" i="1"/>
  <c r="G28" i="1"/>
  <c r="E28" i="1"/>
  <c r="D28" i="1"/>
  <c r="C28" i="1"/>
  <c r="B28" i="1"/>
  <c r="G27" i="1"/>
  <c r="E27" i="1"/>
  <c r="D27" i="1"/>
  <c r="C27" i="1"/>
  <c r="B27" i="1"/>
  <c r="G26" i="1"/>
  <c r="E26" i="1"/>
  <c r="D26" i="1"/>
  <c r="C26" i="1"/>
  <c r="B26" i="1"/>
  <c r="G25" i="1"/>
  <c r="E25" i="1"/>
  <c r="D25" i="1"/>
  <c r="C25" i="1"/>
  <c r="B25" i="1"/>
  <c r="G24" i="1"/>
  <c r="E24" i="1"/>
  <c r="D24" i="1"/>
  <c r="C24" i="1"/>
  <c r="B24" i="1"/>
  <c r="G23" i="1"/>
  <c r="E23" i="1"/>
  <c r="D23" i="1"/>
  <c r="C23" i="1"/>
  <c r="B23" i="1"/>
  <c r="G22" i="1"/>
  <c r="E22" i="1"/>
  <c r="D22" i="1"/>
  <c r="C22" i="1"/>
  <c r="B22" i="1"/>
  <c r="G21" i="1"/>
  <c r="E21" i="1"/>
  <c r="D21" i="1"/>
  <c r="C21" i="1"/>
  <c r="B21" i="1"/>
  <c r="G20" i="1"/>
  <c r="E20" i="1"/>
  <c r="D20" i="1"/>
  <c r="C20" i="1"/>
  <c r="B20" i="1"/>
  <c r="G19" i="1"/>
  <c r="E19" i="1"/>
  <c r="D19" i="1"/>
  <c r="C19" i="1"/>
  <c r="B19" i="1"/>
  <c r="G18" i="1"/>
  <c r="E18" i="1"/>
  <c r="D18" i="1"/>
  <c r="C18" i="1"/>
  <c r="B18" i="1"/>
  <c r="G17" i="1"/>
  <c r="E17" i="1"/>
  <c r="D17" i="1"/>
  <c r="C17" i="1"/>
  <c r="B17" i="1"/>
  <c r="G16" i="1"/>
  <c r="E16" i="1"/>
  <c r="D16" i="1"/>
  <c r="C16" i="1"/>
  <c r="B16" i="1"/>
  <c r="G15" i="1"/>
  <c r="E15" i="1"/>
  <c r="D15" i="1"/>
  <c r="C15" i="1"/>
  <c r="B15" i="1"/>
  <c r="G14" i="1"/>
  <c r="E14" i="1"/>
  <c r="D14" i="1"/>
  <c r="C14" i="1"/>
  <c r="B14" i="1"/>
  <c r="G13" i="1"/>
  <c r="E13" i="1"/>
  <c r="D13" i="1"/>
  <c r="C13" i="1"/>
  <c r="B13" i="1"/>
  <c r="G12" i="1"/>
  <c r="E12" i="1"/>
  <c r="D12" i="1"/>
  <c r="C12" i="1"/>
  <c r="B12" i="1"/>
  <c r="G11" i="1"/>
  <c r="E11" i="1"/>
  <c r="D11" i="1"/>
  <c r="C11" i="1"/>
  <c r="B11" i="1"/>
  <c r="G10" i="1"/>
  <c r="E10" i="1"/>
  <c r="D10" i="1"/>
  <c r="C10" i="1"/>
  <c r="B10" i="1"/>
  <c r="G9" i="1"/>
  <c r="E9" i="1"/>
  <c r="D9" i="1"/>
  <c r="C9" i="1"/>
  <c r="B9" i="1"/>
  <c r="G8" i="1"/>
  <c r="E8" i="1"/>
  <c r="D8" i="1"/>
  <c r="C8" i="1"/>
  <c r="B8" i="1"/>
  <c r="G7" i="1"/>
  <c r="E7" i="1"/>
  <c r="D7" i="1"/>
  <c r="C7" i="1"/>
  <c r="B7" i="1"/>
  <c r="F127" i="1"/>
  <c r="B2" i="1"/>
  <c r="F128" i="1" l="1"/>
  <c r="G126" i="1"/>
  <c r="H52" i="1"/>
  <c r="H53" i="1" s="1"/>
  <c r="F126" i="1"/>
  <c r="H126" i="1" l="1"/>
  <c r="F129" i="1"/>
</calcChain>
</file>

<file path=xl/sharedStrings.xml><?xml version="1.0" encoding="utf-8"?>
<sst xmlns="http://schemas.openxmlformats.org/spreadsheetml/2006/main" count="134" uniqueCount="17">
  <si>
    <t>SERVICIO NACIONAL DE SALUD</t>
  </si>
  <si>
    <t>FECHA</t>
  </si>
  <si>
    <t>No. CHEQUE/TRANSACION NO.</t>
  </si>
  <si>
    <t xml:space="preserve">BENEFICIARIO </t>
  </si>
  <si>
    <t>CONCEPTO</t>
  </si>
  <si>
    <t>BALANCE AL PRIMER DIA DEL MES</t>
  </si>
  <si>
    <t>ESTERVINA CALDERON F.</t>
  </si>
  <si>
    <t>INGRESOS DEL MES</t>
  </si>
  <si>
    <t>Preparado Por</t>
  </si>
  <si>
    <t>BALANCE AL FINALIZAR EL MES</t>
  </si>
  <si>
    <t>Contador</t>
  </si>
  <si>
    <t>ESTADO</t>
  </si>
  <si>
    <t>MONTO FACTURADO</t>
  </si>
  <si>
    <t>MONTO PAGADO</t>
  </si>
  <si>
    <t>RELACION DE FACTURAS PAGADAS</t>
  </si>
  <si>
    <t>DEL 1 AL 31 DE MAYO 2025</t>
  </si>
  <si>
    <t>COMPLETO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</si>
</sst>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* #,##0.00\ _P_t_s_-;\-* #,##0.00\ _P_t_s_-;_-* &quot;-&quot;??\ _P_t_s_-;_-@_-"/>
    <numFmt numFmtId="165" formatCode="_-* #,##0.00_-;\-* #,##0.00_-;_-* &quot;-&quot;??_-;_-@_-"/>
  </numFmts>
  <fonts count="15" x14ac:knownFonts="1">
    <font>
      <sz val="11"/>
      <color theme="1"/>
      <name val="Aptos Narrow"/>
      <family val="2"/>
      <scheme val="minor"/>
    </font>
    <font>
      <sz val="10"/>
      <name val="Arial"/>
      <family val="2"/>
    </font>
    <font>
      <sz val="8"/>
      <color theme="6" tint="-0.499984740745262"/>
      <name val="Arial"/>
      <family val="2"/>
    </font>
    <font>
      <b/>
      <sz val="18"/>
      <name val="Tahoma"/>
      <family val="2"/>
    </font>
    <font>
      <b/>
      <sz val="14"/>
      <name val="Segoe UI"/>
      <family val="2"/>
    </font>
    <font>
      <b/>
      <sz val="8"/>
      <color theme="9" tint="0.39997558519241921"/>
      <name val="Arial"/>
      <family val="2"/>
    </font>
    <font>
      <b/>
      <sz val="12"/>
      <color theme="2" tint="-0.89999084444715716"/>
      <name val="Arial"/>
      <family val="2"/>
    </font>
    <font>
      <b/>
      <sz val="12"/>
      <color theme="1" tint="4.9989318521683403E-2"/>
      <name val="Arial"/>
      <family val="2"/>
    </font>
    <font>
      <sz val="8"/>
      <color theme="9" tint="0.39997558519241921"/>
      <name val="Arial"/>
      <family val="2"/>
    </font>
    <font>
      <sz val="12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10"/>
      <color theme="0"/>
      <name val="Arial"/>
      <family val="2"/>
    </font>
    <font>
      <b/>
      <sz val="10"/>
      <name val="Segoe UI"/>
      <family val="2"/>
    </font>
    <font>
      <sz val="10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38">
    <xf numFmtId="0" fontId="0" fillId="0" borderId="0" xfId="0"/>
    <xf numFmtId="0" fontId="2" fillId="0" borderId="0" xfId="1" applyFont="1" applyAlignment="1">
      <alignment horizontal="right"/>
    </xf>
    <xf numFmtId="0" fontId="2" fillId="0" borderId="0" xfId="1" applyFont="1"/>
    <xf numFmtId="0" fontId="4" fillId="0" borderId="0" xfId="1" applyFont="1" applyAlignment="1">
      <alignment horizontal="center" wrapText="1"/>
    </xf>
    <xf numFmtId="0" fontId="5" fillId="2" borderId="0" xfId="1" applyFont="1" applyFill="1" applyAlignment="1">
      <alignment horizontal="center"/>
    </xf>
    <xf numFmtId="0" fontId="6" fillId="3" borderId="1" xfId="1" applyFont="1" applyFill="1" applyBorder="1" applyAlignment="1">
      <alignment horizontal="center" wrapText="1"/>
    </xf>
    <xf numFmtId="4" fontId="6" fillId="3" borderId="1" xfId="1" applyNumberFormat="1" applyFont="1" applyFill="1" applyBorder="1" applyAlignment="1">
      <alignment horizontal="center" wrapText="1"/>
    </xf>
    <xf numFmtId="4" fontId="7" fillId="3" borderId="1" xfId="1" applyNumberFormat="1" applyFont="1" applyFill="1" applyBorder="1" applyAlignment="1">
      <alignment horizontal="center" wrapText="1"/>
    </xf>
    <xf numFmtId="0" fontId="8" fillId="0" borderId="0" xfId="1" applyFont="1"/>
    <xf numFmtId="0" fontId="5" fillId="0" borderId="0" xfId="1" applyFont="1" applyAlignment="1">
      <alignment horizontal="center"/>
    </xf>
    <xf numFmtId="14" fontId="9" fillId="0" borderId="1" xfId="1" applyNumberFormat="1" applyFont="1" applyBorder="1" applyAlignment="1">
      <alignment horizontal="left" wrapText="1"/>
    </xf>
    <xf numFmtId="1" fontId="9" fillId="0" borderId="1" xfId="1" applyNumberFormat="1" applyFont="1" applyBorder="1" applyAlignment="1">
      <alignment horizontal="left" wrapText="1"/>
    </xf>
    <xf numFmtId="2" fontId="9" fillId="0" borderId="1" xfId="1" applyNumberFormat="1" applyFont="1" applyBorder="1" applyAlignment="1">
      <alignment horizontal="left" wrapText="1"/>
    </xf>
    <xf numFmtId="4" fontId="9" fillId="0" borderId="1" xfId="1" applyNumberFormat="1" applyFont="1" applyBorder="1" applyAlignment="1">
      <alignment horizontal="center" wrapText="1"/>
    </xf>
    <xf numFmtId="164" fontId="9" fillId="0" borderId="1" xfId="2" applyFont="1" applyFill="1" applyBorder="1" applyAlignment="1">
      <alignment horizontal="right" wrapText="1"/>
    </xf>
    <xf numFmtId="165" fontId="9" fillId="0" borderId="1" xfId="2" applyNumberFormat="1" applyFont="1" applyFill="1" applyBorder="1" applyAlignment="1">
      <alignment horizontal="right" wrapText="1"/>
    </xf>
    <xf numFmtId="43" fontId="9" fillId="0" borderId="1" xfId="2" applyNumberFormat="1" applyFont="1" applyFill="1" applyBorder="1" applyAlignment="1">
      <alignment horizontal="right" wrapText="1"/>
    </xf>
    <xf numFmtId="1" fontId="10" fillId="0" borderId="0" xfId="1" applyNumberFormat="1" applyFont="1" applyAlignment="1">
      <alignment horizontal="right"/>
    </xf>
    <xf numFmtId="0" fontId="11" fillId="3" borderId="1" xfId="1" applyFont="1" applyFill="1" applyBorder="1"/>
    <xf numFmtId="0" fontId="11" fillId="3" borderId="1" xfId="1" applyFont="1" applyFill="1" applyBorder="1" applyAlignment="1">
      <alignment horizontal="left" wrapText="1"/>
    </xf>
    <xf numFmtId="1" fontId="11" fillId="3" borderId="1" xfId="1" applyNumberFormat="1" applyFont="1" applyFill="1" applyBorder="1" applyAlignment="1">
      <alignment horizontal="center" wrapText="1"/>
    </xf>
    <xf numFmtId="4" fontId="11" fillId="3" borderId="1" xfId="1" applyNumberFormat="1" applyFont="1" applyFill="1" applyBorder="1" applyAlignment="1">
      <alignment horizontal="center" wrapText="1"/>
    </xf>
    <xf numFmtId="165" fontId="11" fillId="3" borderId="1" xfId="2" applyNumberFormat="1" applyFont="1" applyFill="1" applyBorder="1" applyAlignment="1">
      <alignment horizontal="right" wrapText="1"/>
    </xf>
    <xf numFmtId="0" fontId="10" fillId="0" borderId="0" xfId="1" applyFont="1"/>
    <xf numFmtId="0" fontId="10" fillId="0" borderId="0" xfId="1" applyFont="1" applyAlignment="1">
      <alignment horizontal="left" wrapText="1"/>
    </xf>
    <xf numFmtId="1" fontId="12" fillId="4" borderId="1" xfId="1" applyNumberFormat="1" applyFont="1" applyFill="1" applyBorder="1" applyAlignment="1">
      <alignment horizontal="center"/>
    </xf>
    <xf numFmtId="4" fontId="12" fillId="4" borderId="1" xfId="1" applyNumberFormat="1" applyFont="1" applyFill="1" applyBorder="1" applyAlignment="1">
      <alignment horizontal="center"/>
    </xf>
    <xf numFmtId="4" fontId="10" fillId="0" borderId="0" xfId="3" applyNumberFormat="1" applyFont="1" applyFill="1" applyBorder="1" applyAlignment="1">
      <alignment horizontal="right"/>
    </xf>
    <xf numFmtId="1" fontId="13" fillId="0" borderId="0" xfId="1" applyNumberFormat="1" applyFont="1" applyAlignment="1">
      <alignment wrapText="1"/>
    </xf>
    <xf numFmtId="1" fontId="12" fillId="4" borderId="3" xfId="1" applyNumberFormat="1" applyFont="1" applyFill="1" applyBorder="1" applyAlignment="1">
      <alignment horizontal="center"/>
    </xf>
    <xf numFmtId="1" fontId="14" fillId="0" borderId="0" xfId="1" applyNumberFormat="1" applyFont="1" applyAlignment="1">
      <alignment wrapText="1"/>
    </xf>
    <xf numFmtId="1" fontId="10" fillId="0" borderId="0" xfId="1" applyNumberFormat="1" applyFont="1" applyAlignment="1">
      <alignment horizontal="center"/>
    </xf>
    <xf numFmtId="1" fontId="13" fillId="0" borderId="0" xfId="1" applyNumberFormat="1" applyFont="1" applyAlignment="1">
      <alignment horizontal="center" wrapText="1"/>
    </xf>
    <xf numFmtId="1" fontId="14" fillId="0" borderId="0" xfId="1" applyNumberFormat="1" applyFont="1" applyAlignment="1">
      <alignment horizontal="center" wrapText="1"/>
    </xf>
    <xf numFmtId="0" fontId="3" fillId="0" borderId="0" xfId="1" applyFont="1" applyAlignment="1">
      <alignment horizontal="center" wrapText="1"/>
    </xf>
    <xf numFmtId="0" fontId="4" fillId="0" borderId="0" xfId="1" applyFont="1" applyAlignment="1">
      <alignment horizontal="center" wrapText="1"/>
    </xf>
    <xf numFmtId="0" fontId="4" fillId="0" borderId="0" xfId="1" applyFont="1" applyAlignment="1">
      <alignment horizontal="center" vertical="center" wrapText="1"/>
    </xf>
    <xf numFmtId="1" fontId="13" fillId="0" borderId="2" xfId="1" applyNumberFormat="1" applyFont="1" applyBorder="1" applyAlignment="1">
      <alignment horizontal="center" wrapText="1"/>
    </xf>
  </cellXfs>
  <cellStyles count="4">
    <cellStyle name="Millares 4" xfId="2" xr:uid="{7CCCA0ED-D0F0-4889-A5CE-88C7E91A1E22}"/>
    <cellStyle name="Millares_29 feb DESEMBOLSO2004" xfId="3" xr:uid="{B18EB221-421A-46E8-9748-C59B21391406}"/>
    <cellStyle name="Normal" xfId="0" builtinId="0"/>
    <cellStyle name="Normal 3" xfId="1" xr:uid="{B831B158-1187-4B19-AF47-3A4B40EF732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ecalderon\Desktop\SRS%20EL%20VALLE%20MODULO%20DE%20CONTABILIDAD%20-%20VS2.2%202025.xlsx" TargetMode="External"/><Relationship Id="rId1" Type="http://schemas.openxmlformats.org/officeDocument/2006/relationships/externalLinkPath" Target="/Users/fnova/Downloads/SRS%20EL%20VALLE%20MODULO%20DE%20CONTABILIDAD%20-%20VS2.2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ORTADA"/>
      <sheetName val="CHEQUE-TRANSF ENERO"/>
      <sheetName val="CHEQUE-TRANSF FEBRERO"/>
      <sheetName val="CHEQUE-TRANSF MARZO"/>
      <sheetName val="CHEQUE-TRANSF ABRIL"/>
      <sheetName val="CHEQUE-TRANSF MAYO"/>
      <sheetName val="CHEQUE-TRANSF JUNIO"/>
      <sheetName val="CHEQUE-TRANSF JULIO"/>
      <sheetName val="CHEQUE-TRANSF AGOSTO"/>
      <sheetName val="CHEQUE-TRANSF SEPTIEMBRE"/>
      <sheetName val="CHEQUE-TRANSF OCTUBRE"/>
      <sheetName val="CHEQUE-TRANSF NOVIEMBRE"/>
      <sheetName val="CHEQUE-TRANSF DICIEMBRE"/>
      <sheetName val="(VS)LIBRO BANCO ENERO"/>
      <sheetName val="(VS)LIBRO BANCO FEBRERO"/>
      <sheetName val="(VS)LIBRO BANCO MARZO"/>
      <sheetName val="(VS)LIBRO BANCO ABRIL"/>
      <sheetName val="(VS)LIBRO BANCO MAYO"/>
      <sheetName val="(VS)LIBRO BANCO JUNIO"/>
      <sheetName val="(VS)LIBRO BANCO JULIO"/>
      <sheetName val="(VS)LIBRO BANCO AGOSTO"/>
      <sheetName val="(VS)LIBRO BANCO SEPTIEMBRE"/>
      <sheetName val="(VS)LIBRO BANCO OCTUBRE"/>
      <sheetName val="(VS)LIBRO BANCO NOVIEMBRE"/>
      <sheetName val="(VS)LIBRO BANCO DICIEMBRE"/>
      <sheetName val="ORDEN DE COMPRA ENERO"/>
      <sheetName val="ORDEN DE COMPRA FEBRERO "/>
      <sheetName val="ORDEN DE COMPRA MARZO "/>
      <sheetName val="ORDEN DE COMPRA ABRIL"/>
      <sheetName val="ORDEN DE COMPRA MAYO"/>
      <sheetName val="ORDEN DE COMPRA JUNIO"/>
      <sheetName val="ORDEN DE COMPRA JULIO"/>
      <sheetName val="ORDEN DE COMPRA AGOSTO"/>
      <sheetName val="ORDEN DE COMPRA SEPTIEMBRE"/>
      <sheetName val="ORDEN DE COMPRA OCTUBRE"/>
      <sheetName val="ORDEN DE COMPRA NOVIEMBRE"/>
      <sheetName val="ORDEN DE COMPRA DICIEMBRE"/>
      <sheetName val="CUENTA T ENERO"/>
      <sheetName val="CUENTA T FEBRERO"/>
      <sheetName val="CUENTA T MARZO"/>
      <sheetName val="CUENTA T ABRIL"/>
      <sheetName val="CUENTA T MAYO"/>
      <sheetName val="CUENTA T JUNIO"/>
      <sheetName val="CUENTA T JULIO"/>
      <sheetName val="CUENTA T AGOSTO"/>
      <sheetName val="CUENTA T SEPTIEMBRE"/>
      <sheetName val="CUENTA T OCTUBRE"/>
      <sheetName val="CUENTA T NOVIEMBRE"/>
      <sheetName val="CUENTA T DICIEMBRE"/>
      <sheetName val="CONSOLIDADO ENE"/>
      <sheetName val="CONSOLIDADO FEB"/>
      <sheetName val="CONSOLIDADO ENERO"/>
      <sheetName val="CONSOLIDADO MAR"/>
      <sheetName val="CONSOLIDADO ENE-MAR"/>
      <sheetName val="CONSOLIDADO ABR"/>
      <sheetName val="CONSOLIDADO MAY"/>
      <sheetName val="CONSOLIDADO JUN"/>
      <sheetName val="CONSOLIDADO ABR-JUN"/>
      <sheetName val="CONSOLIDADO JUL"/>
      <sheetName val="CONSOLIDADO AGO"/>
      <sheetName val="CONSOLIDADO SEP"/>
      <sheetName val="CONSOLIDADO JUL-SEP"/>
      <sheetName val="CONSOLIDADO OCT"/>
      <sheetName val="CONSOLIDADO NOV"/>
      <sheetName val="CONSOLIDADO DIC"/>
      <sheetName val="CONSOLIDADO OCT-DIC"/>
      <sheetName val="CONSOLIDADO ENE-DIC"/>
      <sheetName val="CONSOLIDADO FEBRERO"/>
      <sheetName val="CONSOLIDADO MARZO"/>
      <sheetName val="PRIMER TRIMESTRE"/>
      <sheetName val="CONSOLIDADO ABRIL"/>
      <sheetName val="CONSOLIDADO MAYO"/>
      <sheetName val="CONSOLIDADO JUNIO"/>
      <sheetName val="SEGUNDO TRIMESTRE "/>
      <sheetName val="CONSOLIDADO JULIO"/>
      <sheetName val="CONSOLIDADO AGOSTO"/>
      <sheetName val="CONSOLIDADO SEPTIEMBRE"/>
      <sheetName val="TERCER TRIMESTRE  "/>
      <sheetName val="CONSOLIDADO OCTUBRE"/>
      <sheetName val="CONSOLIDADO NOVIEMBRE"/>
      <sheetName val="CONSOLIDADO DICIEMBRE"/>
      <sheetName val="CUARTO TRIMESTRE "/>
      <sheetName val="CONSOLIDADO ANUAL"/>
      <sheetName val="INGRESO POR ARS"/>
      <sheetName val="GLOSA VENTA SERVICIOS"/>
      <sheetName val="EJEC PRESUPUESTARIA POR MES"/>
      <sheetName val="RESUMEN EJECUSION TRIMESTRAL"/>
      <sheetName val="CB ENERO"/>
      <sheetName val="CB FEBRERO "/>
      <sheetName val="CB MARZO"/>
      <sheetName val="CB ABRIL"/>
      <sheetName val="CB MAYO"/>
      <sheetName val="CB JUNIO"/>
      <sheetName val="CB JULIO"/>
      <sheetName val="CB AGOSTO"/>
      <sheetName val="CB SEPTIEMBRE"/>
      <sheetName val="CB OCTUBRE"/>
      <sheetName val="CB NOVIEMBRE"/>
      <sheetName val="CB DICIEMBRE"/>
      <sheetName val="TRANSITO CHEQUE-TRANSF ENERO"/>
      <sheetName val="TRANSITO CHEQUE-TRANSF FEBRERO"/>
      <sheetName val="TRANSITO CHEQUE-TRANSF MARZO"/>
      <sheetName val="TRANSITO CHEQUE-TRANSF ABRIL"/>
      <sheetName val="TRANSITO CHEQUE-TRANSF MAYO"/>
      <sheetName val="TRANSITO CHEQUE-TRANSF JUNIO"/>
      <sheetName val="TRANSITO CHEQUE-TRANSF JULIO"/>
      <sheetName val="TRANSITO CHEQUE-TRANSF AGOSTO"/>
      <sheetName val="TRANSITO CHEQUE-TRANSF SEPT"/>
      <sheetName val="TRANSITO CHEQUE-TRANSF OCTUBRE"/>
      <sheetName val="TRANSITO CHEQUE-TRANSF NOV"/>
      <sheetName val="TRANSITO CHEQUE-TRANSF DIC"/>
    </sheetNames>
    <sheetDataSet>
      <sheetData sheetId="0">
        <row r="11">
          <cell r="A11" t="str">
            <v>SERVICIO REGIONAL  DE SALUD VI EL VALLE</v>
          </cell>
        </row>
      </sheetData>
      <sheetData sheetId="1"/>
      <sheetData sheetId="2"/>
      <sheetData sheetId="3">
        <row r="662">
          <cell r="B662" t="str">
            <v>237102</v>
          </cell>
        </row>
      </sheetData>
      <sheetData sheetId="4"/>
      <sheetData sheetId="5">
        <row r="7">
          <cell r="C7" t="str">
            <v>TRANSFERENCIA TRAMO FIJO</v>
          </cell>
        </row>
        <row r="8">
          <cell r="C8" t="str">
            <v>MELVIEN VALENTIN RAMIREZ</v>
          </cell>
          <cell r="D8" t="str">
            <v>39539725180</v>
          </cell>
          <cell r="E8" t="str">
            <v>01/5/2025</v>
          </cell>
          <cell r="L8">
            <v>14700</v>
          </cell>
          <cell r="M8" t="str">
            <v>PAGO POR SERVICIOS PRESTADO COMO PINTOR  TEMORAL, REALIZANDO TRABAJO DE PINTURA EN LOS CPN, UNAP Y CENTROS DE DIAGNOTICOS BAJO LA DEPENDENCIA DEL SRS EL VALLE.</v>
          </cell>
        </row>
        <row r="9">
          <cell r="C9" t="str">
            <v>CRITICAL POWER SRL</v>
          </cell>
          <cell r="D9" t="str">
            <v>39542203057</v>
          </cell>
          <cell r="E9" t="str">
            <v>01/5/2025</v>
          </cell>
          <cell r="L9">
            <v>11327.119999999999</v>
          </cell>
          <cell r="M9" t="str">
            <v>PAGO FACTURA NO. B1500000696, SERVICIO DE REPARCION PARA VARIOS UPS,USO EN CCDX LAS MATASDE FARFAN, AZUA Y SAN JUAN.</v>
          </cell>
        </row>
        <row r="10">
          <cell r="C10" t="str">
            <v xml:space="preserve">TELECABLE EL CERCADO </v>
          </cell>
          <cell r="D10" t="str">
            <v>39542410784</v>
          </cell>
          <cell r="E10" t="str">
            <v>01/5/2025</v>
          </cell>
          <cell r="L10">
            <v>19904</v>
          </cell>
          <cell r="M10" t="str">
            <v>PAGO FACTURA NO. B1500000032,ADQUISICION DE INTERNET SATELITAL PARA 16 CENTROS DE LA REGIONAL DE SALUD CORRESPONDIENTE AL MES DE ABRIL 2025.</v>
          </cell>
        </row>
        <row r="11">
          <cell r="C11" t="str">
            <v>ANGEL BOLIVAR FILPO</v>
          </cell>
          <cell r="D11" t="str">
            <v>39542578760</v>
          </cell>
          <cell r="E11" t="str">
            <v>01/5/2025</v>
          </cell>
          <cell r="L11">
            <v>7972.03</v>
          </cell>
          <cell r="M11" t="str">
            <v xml:space="preserve">PAGO ALQUILER MES DE ABRIL UNA EL HIGUERO </v>
          </cell>
        </row>
        <row r="12">
          <cell r="C12" t="str">
            <v>ANEUDO VELOZ</v>
          </cell>
          <cell r="D12" t="str">
            <v>3954306399</v>
          </cell>
          <cell r="E12" t="str">
            <v>01/5/2025</v>
          </cell>
          <cell r="L12">
            <v>6860</v>
          </cell>
          <cell r="M12" t="str">
            <v>PAGO POR SERVCIO PRESTADO COMO AYUDANTE DE CARGA, REALIZANDO TRABAJOS DE MOBILIARIOS Y EQUIPOS ELECTRODOMESTICOS DEL ALMACEN A DISTINTOS CPN EN EL MES DE ABRIL,2025</v>
          </cell>
        </row>
        <row r="13">
          <cell r="C13" t="str">
            <v xml:space="preserve">EDESUR </v>
          </cell>
          <cell r="D13" t="str">
            <v>39551712531</v>
          </cell>
          <cell r="E13" t="str">
            <v>02/5/2025</v>
          </cell>
          <cell r="L13">
            <v>890.89</v>
          </cell>
          <cell r="M13" t="str">
            <v>PAGO SERVICIO ENERGETICO SRS EL VALLE</v>
          </cell>
        </row>
        <row r="14">
          <cell r="C14" t="str">
            <v xml:space="preserve">EDESUR </v>
          </cell>
          <cell r="D14" t="str">
            <v>39551760966</v>
          </cell>
          <cell r="E14" t="str">
            <v>02/5/2025</v>
          </cell>
          <cell r="L14">
            <v>370.32</v>
          </cell>
          <cell r="M14" t="str">
            <v>PAGO SERVICIO ENERGETICO  APARTAMENTO DE BANICASRS EL VALLE</v>
          </cell>
        </row>
        <row r="15">
          <cell r="C15" t="str">
            <v xml:space="preserve">EDESUR </v>
          </cell>
          <cell r="D15" t="str">
            <v>39551811914</v>
          </cell>
          <cell r="E15" t="str">
            <v>02/5/2025</v>
          </cell>
          <cell r="L15">
            <v>801.32</v>
          </cell>
          <cell r="M15" t="str">
            <v>PAGO SERVICIO ENERGETICO UNAP SANTA ANA,SRS EL VALLE</v>
          </cell>
        </row>
        <row r="16">
          <cell r="C16" t="str">
            <v xml:space="preserve">EDESUR </v>
          </cell>
          <cell r="D16" t="str">
            <v>39551868756</v>
          </cell>
          <cell r="E16" t="str">
            <v>02/5/2025</v>
          </cell>
          <cell r="L16">
            <v>435.35</v>
          </cell>
          <cell r="M16" t="str">
            <v>PAGO SERVICIO ENERGETICO UNAP, VILLA OCOA, SRS EL VALLE</v>
          </cell>
        </row>
        <row r="17">
          <cell r="C17" t="str">
            <v xml:space="preserve">EDESUR </v>
          </cell>
          <cell r="D17" t="str">
            <v>39551904800</v>
          </cell>
          <cell r="E17" t="str">
            <v>02/5/2025</v>
          </cell>
          <cell r="L17">
            <v>278.05</v>
          </cell>
          <cell r="M17" t="str">
            <v>PAGO SERVICIO ENERGETICO UNAP EL JOVITO SRS EL VALLE</v>
          </cell>
        </row>
        <row r="18">
          <cell r="C18" t="str">
            <v xml:space="preserve">EDESUR </v>
          </cell>
          <cell r="D18" t="str">
            <v>39551942890</v>
          </cell>
          <cell r="E18" t="str">
            <v>02/5/2025</v>
          </cell>
          <cell r="L18">
            <v>163.1</v>
          </cell>
          <cell r="M18" t="str">
            <v>PAGO SERVICIO ENERGETICO UNAP LAS YAYAS DE VIAJAMA,SRS EL VALLE</v>
          </cell>
        </row>
        <row r="19">
          <cell r="C19" t="str">
            <v xml:space="preserve">EDESUR </v>
          </cell>
          <cell r="D19" t="str">
            <v>39551975122</v>
          </cell>
          <cell r="E19" t="str">
            <v>02/5/2025</v>
          </cell>
          <cell r="L19">
            <v>6489.96</v>
          </cell>
          <cell r="M19" t="str">
            <v>PAGO SERVICIO ENERGETICO UNAP LA CUCHILLA ,SRS EL VALLE</v>
          </cell>
        </row>
        <row r="20">
          <cell r="C20" t="str">
            <v xml:space="preserve">EDESUR </v>
          </cell>
          <cell r="D20" t="str">
            <v>39552006377</v>
          </cell>
          <cell r="E20" t="str">
            <v>02/5/2025</v>
          </cell>
          <cell r="L20">
            <v>4285.22</v>
          </cell>
          <cell r="M20" t="str">
            <v>PAGO SERVICIO ENERGETICO UNAP MIRADOR NORTE ,SRS EL VALLE</v>
          </cell>
        </row>
        <row r="21">
          <cell r="C21" t="str">
            <v>EMPRESAS MILTIN</v>
          </cell>
          <cell r="D21" t="str">
            <v>39552874987</v>
          </cell>
          <cell r="E21" t="str">
            <v>02/5/2025</v>
          </cell>
          <cell r="L21">
            <v>616051.07000000007</v>
          </cell>
          <cell r="M21" t="str">
            <v>PAGO FACTURA B1500011344,B1500011094,COMPRA DE COMBUSTIBLE  PARA USO EN LOS VEHICULOS DE LA REGIONAL, Y GAS PARA USO EN LOS CPN Y LA GERENCIA  DE AREA II SAN JUAN ENERO 2025</v>
          </cell>
        </row>
        <row r="22">
          <cell r="C22" t="str">
            <v>FREILLIN RODRIGUEZ RODIGUEZ</v>
          </cell>
          <cell r="D22" t="str">
            <v>39553042545</v>
          </cell>
          <cell r="E22" t="str">
            <v>02/5/2025</v>
          </cell>
          <cell r="L22">
            <v>29400</v>
          </cell>
          <cell r="M22" t="str">
            <v>PAGO POR SERVICIO PRESTADO LAMINADO, TINTADO DE CAMION MOVIL DE ODONTOLOGIA ,Y LAMINADO DE VENTANS DE 5 CPN, LA GALLERA, LAS DELICIAS,LOS GRIGOS, QUIJA QUIETA Y CARDON, DEL SRSEL VALLE.</v>
          </cell>
        </row>
        <row r="23">
          <cell r="C23" t="str">
            <v>\AQUILES BATISTA</v>
          </cell>
          <cell r="D23" t="str">
            <v>39575634021</v>
          </cell>
          <cell r="E23" t="str">
            <v>06/5//2025</v>
          </cell>
          <cell r="L23">
            <v>35937</v>
          </cell>
          <cell r="M23" t="str">
            <v xml:space="preserve">PAGO ALQUILER ALMACEN DE MEDICAMENTOS SAN JUAN MES DE ABRIL 2025 </v>
          </cell>
        </row>
        <row r="24">
          <cell r="C24" t="str">
            <v xml:space="preserve">JOSE RAMON MEDINA </v>
          </cell>
          <cell r="D24" t="str">
            <v>39575685311</v>
          </cell>
          <cell r="E24" t="str">
            <v>06/5//2025</v>
          </cell>
          <cell r="L24">
            <v>13987.29</v>
          </cell>
          <cell r="M24" t="str">
            <v xml:space="preserve">PAGO ALQUILER UNAP LA CHUCHILLA, MES DE ABRIL 2025 </v>
          </cell>
        </row>
        <row r="25">
          <cell r="C25" t="str">
            <v>JULIO CESAR BATISTA HERRERA</v>
          </cell>
          <cell r="D25" t="str">
            <v>39575768080</v>
          </cell>
          <cell r="E25" t="str">
            <v>06/5//2025</v>
          </cell>
          <cell r="L25">
            <v>25255.37</v>
          </cell>
          <cell r="M25" t="str">
            <v xml:space="preserve">PAGO ALQUILER UNAP MIRADOR NORTE, MES DE ABRIL 2025 </v>
          </cell>
        </row>
        <row r="26">
          <cell r="C26" t="str">
            <v>JUAN FRANCISCO LACHAPELLE</v>
          </cell>
          <cell r="D26" t="str">
            <v>39575839754</v>
          </cell>
          <cell r="E26" t="str">
            <v>06/5//2025</v>
          </cell>
          <cell r="L26">
            <v>54000</v>
          </cell>
          <cell r="M26" t="str">
            <v xml:space="preserve">PAGO ALQUILER ALMACEN DE MEDICAMNETOS , MES DE ABRIL 2025 </v>
          </cell>
        </row>
        <row r="27">
          <cell r="C27" t="str">
            <v>ENILDA ARIAS MORILLO</v>
          </cell>
          <cell r="D27" t="str">
            <v>39575870293</v>
          </cell>
          <cell r="E27" t="str">
            <v>06/5//2025</v>
          </cell>
          <cell r="L27">
            <v>11160.84</v>
          </cell>
          <cell r="M27" t="str">
            <v xml:space="preserve">PAGO ALQUILER UNAP  GUAYABAL NORTE, MES DE ABRIL 2025 </v>
          </cell>
        </row>
        <row r="28">
          <cell r="C28" t="str">
            <v>ESTANISLADO DURAN FAMILIA</v>
          </cell>
          <cell r="D28" t="str">
            <v>39575925892</v>
          </cell>
          <cell r="E28" t="str">
            <v>06/5//2025</v>
          </cell>
          <cell r="L28">
            <v>6731.29</v>
          </cell>
          <cell r="M28" t="str">
            <v xml:space="preserve">PAGO ALQUILER UNAP VILLA OCOA MES DE ABRIL 2025 </v>
          </cell>
        </row>
        <row r="29">
          <cell r="C29" t="str">
            <v>EDWARD RAFAEL MATOS RODRIGUEZ</v>
          </cell>
          <cell r="D29" t="str">
            <v>39575987569</v>
          </cell>
          <cell r="E29" t="str">
            <v>06/5//2025</v>
          </cell>
          <cell r="L29">
            <v>22050</v>
          </cell>
          <cell r="M29" t="str">
            <v xml:space="preserve">PAGO ALQUILER UNAP CRISTO REY MES DE ABRIL 2025 </v>
          </cell>
        </row>
        <row r="30">
          <cell r="C30" t="str">
            <v>RAMON ANTONIO ENCARNACION</v>
          </cell>
          <cell r="D30" t="str">
            <v>39576058596</v>
          </cell>
          <cell r="E30" t="str">
            <v>06/5//2025</v>
          </cell>
          <cell r="L30">
            <v>14850</v>
          </cell>
          <cell r="M30" t="str">
            <v xml:space="preserve">PAGO ALQUILER UNAP LAS YAYAS MES DE ABRIL 2025 </v>
          </cell>
        </row>
        <row r="31">
          <cell r="C31" t="str">
            <v>FRANCISCO JOSE  RAMIREZ DIAZ</v>
          </cell>
          <cell r="D31" t="str">
            <v>39576109786</v>
          </cell>
          <cell r="E31" t="str">
            <v>06/5//2025</v>
          </cell>
          <cell r="L31">
            <v>17717.02</v>
          </cell>
          <cell r="M31" t="str">
            <v xml:space="preserve">PAGO ALQUILER UNAP LOS JOBOS PERALTA MES DE ABRIL 2025 </v>
          </cell>
        </row>
        <row r="32">
          <cell r="C32" t="str">
            <v>RUFUNO GOMEZ MORILLO</v>
          </cell>
          <cell r="D32" t="str">
            <v>39576109786</v>
          </cell>
          <cell r="E32" t="str">
            <v>06/5//2025</v>
          </cell>
          <cell r="L32">
            <v>11200.37</v>
          </cell>
          <cell r="M32" t="str">
            <v xml:space="preserve">PAGO ALQUILER UNAP LOS JOBOS PERALTA MES DE ABRIL 2025 </v>
          </cell>
        </row>
        <row r="33">
          <cell r="C33" t="str">
            <v>TEODORA RAMIREZ</v>
          </cell>
          <cell r="D33" t="str">
            <v>39576189554</v>
          </cell>
          <cell r="E33" t="str">
            <v>06/5//2025</v>
          </cell>
          <cell r="L33">
            <v>29947.5</v>
          </cell>
          <cell r="M33" t="str">
            <v xml:space="preserve">PAGO ALQUILER GERENCIA DE AREA III ELIAS PI;A PERALTA MES DE ABRIL 2025 </v>
          </cell>
        </row>
        <row r="34">
          <cell r="C34" t="str">
            <v>LIN DE JESUS  PARRA MARTE</v>
          </cell>
          <cell r="D34" t="str">
            <v>3957221142</v>
          </cell>
          <cell r="E34" t="str">
            <v>06/5//2025</v>
          </cell>
          <cell r="L34">
            <v>14349.65</v>
          </cell>
          <cell r="M34" t="str">
            <v xml:space="preserve">PAGO ALQUILER UNAP SANTA ANA, AZUA MES DE ABRIL 2025 </v>
          </cell>
        </row>
        <row r="35">
          <cell r="C35" t="str">
            <v>MILCIADES  DE LA CRUZ</v>
          </cell>
          <cell r="D35" t="str">
            <v>3957629587</v>
          </cell>
          <cell r="E35" t="str">
            <v>06/5//2025</v>
          </cell>
          <cell r="L35">
            <v>7920</v>
          </cell>
          <cell r="M35" t="str">
            <v xml:space="preserve">PAGO ALQUILER UNAP PROYECTO D-1 GANADERO, AZUA MES DE ABRIL 2025 </v>
          </cell>
        </row>
        <row r="36">
          <cell r="C36" t="str">
            <v xml:space="preserve">MANUEL GARCIA </v>
          </cell>
          <cell r="D36" t="str">
            <v>3957633112</v>
          </cell>
          <cell r="E36" t="str">
            <v>06/5//2025</v>
          </cell>
          <cell r="L36">
            <v>12600</v>
          </cell>
          <cell r="M36" t="str">
            <v xml:space="preserve">PAGO ALQUILER UNAP VILLA FLORES MES DE ABRIL 2025 </v>
          </cell>
        </row>
        <row r="37">
          <cell r="C37" t="str">
            <v>JOSE PABLO ROA  GRACIA</v>
          </cell>
          <cell r="D37" t="str">
            <v>39576358025</v>
          </cell>
          <cell r="E37" t="str">
            <v>06/5//2025</v>
          </cell>
          <cell r="L37">
            <v>20007</v>
          </cell>
          <cell r="M37" t="str">
            <v xml:space="preserve">PAGO ALQUILER UNAP LOS CARTONES  MES DE ABRIL 2025 </v>
          </cell>
        </row>
        <row r="38">
          <cell r="C38" t="str">
            <v>MAGALIS BELTRE DE LEON</v>
          </cell>
          <cell r="D38" t="str">
            <v>39276395301</v>
          </cell>
          <cell r="E38" t="str">
            <v>06/5//2025</v>
          </cell>
          <cell r="L38">
            <v>8010</v>
          </cell>
          <cell r="M38" t="str">
            <v xml:space="preserve">PAGO ALQUILER UNAP LOS NEGROS  MES DE ABRIL 2025 </v>
          </cell>
        </row>
        <row r="40">
          <cell r="C40" t="str">
            <v>ISIDRO SOSA RAMON</v>
          </cell>
          <cell r="D40" t="str">
            <v>39586904992</v>
          </cell>
          <cell r="E40" t="str">
            <v>07/5/2025</v>
          </cell>
          <cell r="L40">
            <v>170100</v>
          </cell>
          <cell r="M40" t="str">
            <v>PAGO FACTURA NO. B1500000105, PAGO ALQUILER LOCALES PARA ALMACEN  DE MEDICAMENTOS DEL SRS, CORRESPONDIENTE AL MES DE ABRIL.</v>
          </cell>
        </row>
        <row r="41">
          <cell r="C41" t="str">
            <v>ICM TECH SRL</v>
          </cell>
          <cell r="D41" t="str">
            <v>39586938915</v>
          </cell>
          <cell r="E41" t="str">
            <v>07/5/2025</v>
          </cell>
          <cell r="L41">
            <v>1907880.51</v>
          </cell>
          <cell r="M41" t="str">
            <v>PAGO FACTURA NO. B1500000116, ADQUISICION DE COMPUTADORA COMPLETA PARA SER DISTRIBUIDAS EN VARIOS CPN DEL CENTRO DE LA REGIONAL DE SALUD EL VALLE.</v>
          </cell>
        </row>
        <row r="42">
          <cell r="C42" t="str">
            <v>CARLOS GUARIONEX MONTERO</v>
          </cell>
          <cell r="D42" t="str">
            <v>39586988727</v>
          </cell>
          <cell r="E42" t="str">
            <v>07/5/2025</v>
          </cell>
          <cell r="L42">
            <v>11300</v>
          </cell>
          <cell r="M42" t="str">
            <v>PAGO FACTURA NO. B1500000082, LIMPIEZA Y REPARACION DEL SISTEMA DE INYECCION DE TUBERIA DE GASOIL DE LA PLANTA ELECTRICA DEL CENTRO DE DIAGNOSTICO DE AZUA CORRESPONDIENTE A ESTA REGIONAL DE SALUD EL VALLE.</v>
          </cell>
        </row>
        <row r="43">
          <cell r="C43" t="str">
            <v>EPX DOMINICANA, SRS, SRL</v>
          </cell>
          <cell r="D43" t="str">
            <v>39587027892</v>
          </cell>
          <cell r="E43" t="str">
            <v>07/5/2025</v>
          </cell>
          <cell r="L43">
            <v>55596</v>
          </cell>
          <cell r="M43" t="str">
            <v>PAGO FACTURA NO.B1500002964,ADQUISICION DE MATERIALES DE USO MEDICO PARA LOS CENTROS BAJO LA SUPERVISION DE ESTA REGIONAL DE SALUD EL VALLE.</v>
          </cell>
        </row>
        <row r="44">
          <cell r="C44" t="str">
            <v>NEGOCIOS DOMACI. ND, SRL</v>
          </cell>
          <cell r="D44" t="str">
            <v>39587182397</v>
          </cell>
          <cell r="E44" t="str">
            <v>07/5/2025</v>
          </cell>
          <cell r="L44">
            <v>58477.5</v>
          </cell>
          <cell r="M44" t="str">
            <v>PAGO FACTURA NO. B1500000320, ADQUISICION DE EQUIPOS DE SEGURIDAD Y PROTECCION PERSONAL PARA USO EN EL ALMACEN Y DEMAS DEPENDENCIAS DE LA REGIONAL DE SALUS EL VALLE.</v>
          </cell>
        </row>
        <row r="45">
          <cell r="C45" t="str">
            <v>PROGASTABLE, SRL</v>
          </cell>
          <cell r="D45" t="str">
            <v>39587223863</v>
          </cell>
          <cell r="E45" t="str">
            <v>07/5/2025</v>
          </cell>
          <cell r="L45">
            <v>91552.26999999999</v>
          </cell>
          <cell r="M45" t="str">
            <v>PAGO FACTURA NO. B1500000475, ADQUISICION DE MATERIALES DE OFICINA PARA USO EN LAS DEPENDENCIA DE LA REGIONAL DE SALUD EL VALLE.</v>
          </cell>
        </row>
        <row r="46">
          <cell r="C46" t="str">
            <v>HEMOTEST, SRL</v>
          </cell>
          <cell r="D46" t="str">
            <v>39587374250</v>
          </cell>
          <cell r="E46" t="str">
            <v>07/5/2025</v>
          </cell>
          <cell r="L46">
            <v>74100</v>
          </cell>
          <cell r="M46" t="str">
            <v>PAGO FACTURA NO. B1500002205, ADQUISICION DE SOLUCION SALINA USO EN LOS CPN Y CCDX DE ESTA REGIONAL DE SALUD EL VALLE.</v>
          </cell>
        </row>
        <row r="47">
          <cell r="C47" t="str">
            <v>CARLOS GUARIONEX MONTERO</v>
          </cell>
          <cell r="D47" t="str">
            <v>39587403763</v>
          </cell>
          <cell r="E47" t="str">
            <v>07/5/2025</v>
          </cell>
          <cell r="L47">
            <v>28250</v>
          </cell>
          <cell r="M47" t="str">
            <v>PAGO FACTURA NO. B1500000081, SERVICIO DE REPARACION DE PLANTA DE GEERACION, USADA EN EL CAMION MERCEDEZ BENZ DEL AREA DE ODONTOLOGIA DE LA REGIONAL DE SALUD EL VALLE.</v>
          </cell>
        </row>
        <row r="49">
          <cell r="C49" t="str">
            <v>TESORERIA DE LA SEGURIDAD SOCIAL.</v>
          </cell>
          <cell r="D49" t="str">
            <v>3960407281</v>
          </cell>
          <cell r="E49" t="str">
            <v>9/5/2025</v>
          </cell>
          <cell r="L49">
            <v>286643.40999999997</v>
          </cell>
          <cell r="M49" t="str">
            <v>PAGO SEGURO MEDICO A EMPLEADOS DE ESTA REGIONAL DE SALUD EL VALLE, MES DE ABRIL 2025, VER DOCUMENTOS ANEXOS.</v>
          </cell>
        </row>
        <row r="50">
          <cell r="C50" t="str">
            <v>EMPRESAS MILANESE, SRL</v>
          </cell>
          <cell r="D50" t="str">
            <v>39604124970</v>
          </cell>
          <cell r="E50" t="str">
            <v>9/5/2025</v>
          </cell>
          <cell r="L50">
            <v>9115.25</v>
          </cell>
          <cell r="M50" t="str">
            <v>PAGO FACTURA NO. B1500012858, COMPRA DE AGUA PARA CONSUMO DE LA GERENCIA II, CENTRO DE DIAGNOSTICO SAN JUAN, ALMACEN DE MEDICAMENTOS Y OFICINA REGIONAL DE SALUD EL VALLE, CORRESPONDIENTE AL MES DE FEBRERO 2025</v>
          </cell>
        </row>
        <row r="51">
          <cell r="C51" t="str">
            <v>ALEJANDRO PEREZ MATEO</v>
          </cell>
          <cell r="D51" t="str">
            <v>396044158356</v>
          </cell>
          <cell r="E51" t="str">
            <v>9/5/2025</v>
          </cell>
          <cell r="L51">
            <v>6860</v>
          </cell>
          <cell r="M51" t="str">
            <v>PAGO SERVICIO PRESTADO COMO SERENO DE LA UNAP DE VILLA FLORES EN INSTALCION VIEJA CERRA PARA REMOSAMIENTO EN FECHA 24/2/2025 AL24/3/2025, VER ANEXO</v>
          </cell>
        </row>
        <row r="52">
          <cell r="C52" t="str">
            <v>JUAN MONTERO</v>
          </cell>
          <cell r="D52" t="str">
            <v>93604210550</v>
          </cell>
          <cell r="E52" t="str">
            <v>9/5/2025</v>
          </cell>
          <cell r="L52">
            <v>9800</v>
          </cell>
          <cell r="M52" t="str">
            <v>PAGO POR SERVICIO PRESTADO, COMO SERENO EN CPN LOS NEGROS AZUA REALIZANDO TRABAJOS DE VIGILANCIA  DURANTE EL MES DE ABRIL 2025 DEGUN ANEXO.</v>
          </cell>
        </row>
        <row r="53">
          <cell r="C53" t="str">
            <v xml:space="preserve">ROBERTO MERALDO BUTISTA </v>
          </cell>
          <cell r="D53" t="str">
            <v>39604245663</v>
          </cell>
          <cell r="E53" t="str">
            <v>9/5/2025</v>
          </cell>
          <cell r="L53">
            <v>787416.71</v>
          </cell>
          <cell r="M53" t="str">
            <v>PAGO FACTURA NO. B1500000123, SERVICIO DE INSTALACION DE FREGADEROS Y GABINETE EN VARIOS CPN Y CENTRO DE DIGANOSTICOS DE LA REGIONAL DE SALUD EL VALLE.</v>
          </cell>
        </row>
        <row r="54">
          <cell r="C54" t="str">
            <v>MICHAEL TAPIA OVIEDO</v>
          </cell>
          <cell r="D54" t="str">
            <v>39604303613</v>
          </cell>
          <cell r="E54" t="str">
            <v>9/5/2025</v>
          </cell>
          <cell r="L54">
            <v>51415</v>
          </cell>
          <cell r="M54" t="str">
            <v>PAGO FACTURA NO. B1500000004, PAGO SERVICIO DE MANTENIMIENTO Y REPARACION DE AIRES ACONDICIONADOS PARA LOS DISTINTOS CCDX , GERENCIA DE AREA Y OFICINA REGIONAL DE SALUD EL VALLE.</v>
          </cell>
        </row>
        <row r="55">
          <cell r="C55" t="str">
            <v>ICM TECH SRL</v>
          </cell>
          <cell r="D55" t="str">
            <v>39604323064</v>
          </cell>
          <cell r="E55" t="str">
            <v>9/5/2025</v>
          </cell>
          <cell r="L55">
            <v>45487.27</v>
          </cell>
          <cell r="M55" t="str">
            <v>PAGO FCTURA B1500000111, ADQUISICION DE TONER Y TINTAS PARA USO EN DISTINTAS AREAS, ALMACEN DE MEDICAMENTOS Y DEMAS DEPENDENCIAS DE ESTA REGIONAL DE SALUD EL VALLE.</v>
          </cell>
        </row>
        <row r="56">
          <cell r="C56" t="str">
            <v>IMPRENTA Y MULTISERVICIOS</v>
          </cell>
          <cell r="D56" t="str">
            <v>39604373945</v>
          </cell>
          <cell r="E56" t="str">
            <v>9/5/2025</v>
          </cell>
          <cell r="L56">
            <v>64410</v>
          </cell>
          <cell r="M56" t="str">
            <v>PAGO FACTURA NO. B1500000764, ADQUISICION DE IMPRESOS USO EN EL HOSPITAL TRAUMATOLOGICO DE AZUA, BAJO LA SUPERVISION DE ESTA REGIONAL DE SALUD EL VALLE.</v>
          </cell>
        </row>
        <row r="58">
          <cell r="C58" t="str">
            <v>CLARI ESTHER DE LEON</v>
          </cell>
          <cell r="D58" t="str">
            <v>27479</v>
          </cell>
          <cell r="E58" t="str">
            <v>9/5/2025</v>
          </cell>
          <cell r="L58">
            <v>46366.1</v>
          </cell>
          <cell r="M58" t="str">
            <v>REPOSICION DE CAJA CHICA DESDE EL RECIBO NUMERO3634 AL 3711 DEL SERVICIO REGIONAL DE SALUD EL VALLE, VER ANEXOS.</v>
          </cell>
        </row>
        <row r="61">
          <cell r="C61" t="str">
            <v>ROLANDO ANTONIO RUIZ</v>
          </cell>
          <cell r="D61" t="str">
            <v>27481</v>
          </cell>
          <cell r="E61" t="str">
            <v>12/5/2025</v>
          </cell>
          <cell r="L61">
            <v>3430</v>
          </cell>
          <cell r="M61" t="str">
            <v>PAGO POR SERVICIOS PRESTADO COMO OBRERO REALIZANDO TRABAJOS EXCAVACION DE ZANJA PARA LLEVAR TUBERIAS POLIETILENO PARA AGUA  POTABLE HOSPITAL TAIWAN AZUA , VER ANEXO</v>
          </cell>
        </row>
        <row r="63">
          <cell r="C63" t="str">
            <v>ICM TECH SRL</v>
          </cell>
          <cell r="D63" t="str">
            <v>39621737929</v>
          </cell>
          <cell r="E63" t="str">
            <v>12/5/2025</v>
          </cell>
          <cell r="L63">
            <v>88005.93</v>
          </cell>
          <cell r="M63" t="str">
            <v>PAGO FACTURA B1500000113, ADQUISICION DE MOCHILAS Y BULTO PARA LAPTOS USO PERSONAL DEL SRSEL VALLE.</v>
          </cell>
        </row>
        <row r="64">
          <cell r="C64" t="str">
            <v>ICM TECH SRL</v>
          </cell>
          <cell r="D64" t="str">
            <v>39621758958</v>
          </cell>
          <cell r="E64" t="str">
            <v>12/5/2025</v>
          </cell>
          <cell r="L64">
            <v>11730.93</v>
          </cell>
          <cell r="M64" t="str">
            <v>PAGO FACTURA NO. B1500000115 ADQUISICION DE ACCESORIOS PARA IMPRESORA USO EN HOSPITAL TRAUMATOLOGICO DE AZUA.</v>
          </cell>
        </row>
        <row r="65">
          <cell r="C65" t="str">
            <v xml:space="preserve">ROBERTO MERALDO BUTISTA </v>
          </cell>
          <cell r="D65" t="str">
            <v>39621791856</v>
          </cell>
          <cell r="E65" t="str">
            <v>12/5/2025</v>
          </cell>
          <cell r="L65">
            <v>244351.8</v>
          </cell>
          <cell r="M65" t="str">
            <v>PAGO FACTURAS B1500000124, B1500000125, B1500000126, SERVICIO DE MANTENIMIENTO  ALMACEN DEL SRS  EL VALLE, INST. DE CONTROL DE ACCESO ,PUERTA S,   ACCESO A DEPARTAMENTO DE LA REGIONAL DE SALUD EL VALLE, MANT. CPN CRISTO REY SEGUN ANEXOS</v>
          </cell>
        </row>
        <row r="66">
          <cell r="C66" t="str">
            <v>FRANKLIN RADHAMES MATEO</v>
          </cell>
          <cell r="D66" t="str">
            <v>39621827217</v>
          </cell>
          <cell r="E66" t="str">
            <v>12/5/2025</v>
          </cell>
          <cell r="L66">
            <v>16660</v>
          </cell>
          <cell r="M66" t="str">
            <v>PAGO POR SERVICIO PRESTADO REALIZANDO TRABAJOS DE LIMPIEZA EN LOS TECHOS DE LOS CPN Y UNAP,LOS PRDADOS, COLONIA, JAGUA, HATO DEL PADRE  Y VALLECITO AL SERVICIO DEL SRS EL VALLE</v>
          </cell>
        </row>
        <row r="67">
          <cell r="C67" t="str">
            <v>LUIS ANTONIO CARO</v>
          </cell>
          <cell r="D67" t="str">
            <v>39621921961</v>
          </cell>
          <cell r="E67" t="str">
            <v>12/5/2025</v>
          </cell>
          <cell r="L67">
            <v>6860</v>
          </cell>
          <cell r="M67" t="str">
            <v>PAGO POR SERVICIO PRESTADO COMO AYUDANTE DE CARGA, REALIZANDO TRABAJOS DE MOVILIZACION DE MOBILIARIOS, EQUIPOS Y ELECTRODOMESTICOS DEL ALMACEN A DISTINTOS CPN Y UNAP DEL SRS EL VALLE ABRIL 2025</v>
          </cell>
        </row>
        <row r="68">
          <cell r="C68" t="str">
            <v>NOVA J. CORPORATION, SRL</v>
          </cell>
          <cell r="D68" t="str">
            <v>39622060438</v>
          </cell>
          <cell r="E68" t="str">
            <v>12/5/2025</v>
          </cell>
          <cell r="L68">
            <v>826143</v>
          </cell>
          <cell r="M68" t="str">
            <v>PAGO FACTURA NO. B1500000105, ADQUISICION DE GUANTES DE USO MEDICO ,PARA USO EN LOS CENTROS BAJO LA SUPERVISION DEL SERVICIO REGIONAL DE SALUD EL VALLE.</v>
          </cell>
        </row>
        <row r="70">
          <cell r="C70" t="str">
            <v xml:space="preserve">RAFAEL ANTONIO DE LA ROSA </v>
          </cell>
          <cell r="D70" t="str">
            <v>39654873690</v>
          </cell>
          <cell r="E70" t="str">
            <v>16/5/2025</v>
          </cell>
          <cell r="L70">
            <v>12740</v>
          </cell>
          <cell r="M70" t="str">
            <v xml:space="preserve">PAGO POR SERVICIO PRESTADO EN MECANICA EN GENERAL DE MOTOCICLETA, DANDO MANTENIMIENTO A VARIAS MOTOCLETAS DE LA DEPENDENCIA  DE LA REGIONAL DE SALUD EL VALLE , REALIZO VARIAS  REPARACIONES  VER ANEXO. </v>
          </cell>
        </row>
        <row r="71">
          <cell r="C71" t="str">
            <v>JOSE ARMANDO MATEO MATEO</v>
          </cell>
          <cell r="D71" t="str">
            <v>39654913030</v>
          </cell>
          <cell r="E71" t="str">
            <v>16/5/2025</v>
          </cell>
          <cell r="L71">
            <v>6860</v>
          </cell>
          <cell r="M71" t="str">
            <v>PAGO SERVICIO PRESTADO COMO LAVADOR , REALIZANDO TRABAJOS DE LIMPIEZA Y LAVADO DE VEHICULOS AL SERVICIO DE LA REGIONAL DE SALUD EL VALLE, DURANTE EL MES DE ABRIL 2025.</v>
          </cell>
        </row>
        <row r="72">
          <cell r="C72" t="str">
            <v>LUIS ANTONIO CARO</v>
          </cell>
          <cell r="D72" t="str">
            <v>39655093644</v>
          </cell>
          <cell r="E72" t="str">
            <v>16/5/2025</v>
          </cell>
          <cell r="L72">
            <v>6860</v>
          </cell>
          <cell r="M72" t="str">
            <v>PAGO POR SERVICIO PRESTADO COMO AYUDANTE DE CARGA, REALIZANDO TRABAJOS DE MOVILIZACION DE MOBILIARIOS, EQUIPOS Y ELECTRODOMESTICOS DEL ALMACEN A DISTINTOS CPN Y UNAP DEL SRS EL VALLE ABRIL 2025</v>
          </cell>
        </row>
        <row r="73">
          <cell r="C73" t="str">
            <v>CESAR AUGUSTO CESPEDES</v>
          </cell>
          <cell r="D73" t="str">
            <v>39655133965</v>
          </cell>
          <cell r="E73" t="str">
            <v>16/5/2025</v>
          </cell>
          <cell r="L73">
            <v>9800</v>
          </cell>
          <cell r="M73" t="str">
            <v>PAGO POR SERVICIO PRESTADO REALIZANDO TRABAJOS ENSAMBLANDO 25 ANAQUELES PARA DISTINTAS UNAP Y CPN BAJO LA DEPENDENCIA DE ESTA REGIONAL, DURANTE DOS DIAS CADA ANAQUEL A RAZON DE 400.00 CADA UNO,REQUISICION ANEXA.</v>
          </cell>
        </row>
        <row r="74">
          <cell r="C74" t="str">
            <v>JOSE ENRIQUE  VICIOSO</v>
          </cell>
          <cell r="D74" t="str">
            <v>39655222143</v>
          </cell>
          <cell r="E74" t="str">
            <v>16/5/2025</v>
          </cell>
          <cell r="L74">
            <v>9800</v>
          </cell>
          <cell r="M74" t="str">
            <v>PAGO POR SERVICIO PRESTADO COMO TRANSPORTISTA DE ACARREO DE EQUIPOS MOBILIARIOS Y MATERIALES DE CONSTRUCCION EN CPN EL ROSARIO, YABONICO, Y LOS NEGROS DE AZUA, DESDE LOS ALMACENES Y BOTE DE ESCMBRO AL  BERTEDERO DE CARDON EN ABRIL 2025, VER ANEXO</v>
          </cell>
        </row>
        <row r="75">
          <cell r="C75" t="str">
            <v>ROMON ANTONIO LUMIER SUERO</v>
          </cell>
          <cell r="D75" t="str">
            <v>39655271589</v>
          </cell>
          <cell r="E75" t="str">
            <v>16/5/2025</v>
          </cell>
          <cell r="L75">
            <v>13230</v>
          </cell>
          <cell r="M75" t="str">
            <v>PAGO COMO SERVICIO PRESTADO DE MECANICA GENERAL, DESMONTURA Y MONTURA DE TRANSMISION, CAMBIO DE RETENEDORA DEL PUNTO A CMAIONETA NISSAN , PLACA NO.EL105513 MANT. Y REP. A CAMIONETA PLACA EL05245 DEL SRS EL VALLE</v>
          </cell>
        </row>
        <row r="76">
          <cell r="C76" t="str">
            <v xml:space="preserve">LABORATORIO RHYNO </v>
          </cell>
          <cell r="D76" t="str">
            <v>39655464985</v>
          </cell>
          <cell r="E76" t="str">
            <v>16/5/2025</v>
          </cell>
          <cell r="L76">
            <v>236170</v>
          </cell>
          <cell r="M76" t="str">
            <v>PAGO FACTURA NO. B1500000043, ADQUISICION DE KIT DE CIRUGIA MENOR, USO EN VARIOS CPN DEL SERVICIO REGIONAL DE SALUD EL VALLE, ANEXOS.</v>
          </cell>
        </row>
        <row r="77">
          <cell r="C77" t="str">
            <v>TELELITE NETWORKS SRL</v>
          </cell>
          <cell r="D77" t="str">
            <v>39684727445</v>
          </cell>
          <cell r="E77" t="str">
            <v>20/5/2025</v>
          </cell>
          <cell r="L77">
            <v>11808.5</v>
          </cell>
          <cell r="M77" t="str">
            <v>PAGO FACTURA NO. B1500000162, RENTA DE INTERNET SATELITAL DE 150MBPS, CORRESPONDIENTE AL MES DE ABRIL 2025 DE ABRIL 2025 DE ELIAS PIÑA.</v>
          </cell>
        </row>
        <row r="78">
          <cell r="C78" t="str">
            <v>VIOLA REYES COMERCIAL</v>
          </cell>
          <cell r="D78" t="str">
            <v>39684823702</v>
          </cell>
          <cell r="E78" t="str">
            <v>20/5/2025</v>
          </cell>
          <cell r="L78">
            <v>223007.41</v>
          </cell>
          <cell r="M78" t="str">
            <v xml:space="preserve">PAGO FACTURA NO. B1500000815, ADQUISICION DE MATERIALES DE CONSTRUCCION PARA LOS CENTROS BAJO LA DEPENDENCIA DE LA REGIONAL DE SALUD EL VALLE </v>
          </cell>
        </row>
        <row r="79">
          <cell r="C79" t="str">
            <v>PAGO RETROATIVOS DE ALQUILERES</v>
          </cell>
          <cell r="D79" t="str">
            <v>452400000010</v>
          </cell>
          <cell r="E79" t="str">
            <v>21/5/2025</v>
          </cell>
          <cell r="L79">
            <v>11623.98</v>
          </cell>
          <cell r="M79" t="str">
            <v>PAGO RETROATIVO ALQUILERES DE MARZO  2025 SEGUN ANEXO.</v>
          </cell>
        </row>
        <row r="80">
          <cell r="C80" t="str">
            <v>JOAQUIN A. HERRERA(DE JEAN LUIS EMPANADASGOURMET)</v>
          </cell>
          <cell r="D80" t="str">
            <v>39697845785</v>
          </cell>
          <cell r="E80" t="str">
            <v>22/5/2025</v>
          </cell>
          <cell r="L80">
            <v>121977.85</v>
          </cell>
          <cell r="M80" t="str">
            <v xml:space="preserve">PAGOS FACTURAS NO. B1500000228,B1500000227,B1500000225,B1500000225,B1500000224,B1500000223,B1500000222,B1500000221,B1500000220,B1500000230,B15000000219,B1500000218,B1500000217,B1500000216,B1500000214,B1500000215, VARIAS SERVCIO  DE ALMUERZOS </v>
          </cell>
        </row>
        <row r="81">
          <cell r="C81" t="str">
            <v xml:space="preserve">PASCUAL MORETA </v>
          </cell>
          <cell r="D81" t="str">
            <v>39699060171</v>
          </cell>
          <cell r="E81" t="str">
            <v>22/5/2025</v>
          </cell>
          <cell r="L81">
            <v>16660</v>
          </cell>
          <cell r="M81" t="str">
            <v>PAGO SERVICIO PRESTADO COMO ALBAÑIL TEMPORAL REALIZANDO TRABAJOS DE ALBAÑILERIA  MANTENIMIENTO CPN VALLECITO Y CPN LA JAGUA. TRABAJOS REALIZADOS EN ABRIL 2025,VER ANEXO</v>
          </cell>
        </row>
        <row r="82">
          <cell r="C82" t="str">
            <v xml:space="preserve">EDESUR </v>
          </cell>
          <cell r="D82" t="str">
            <v>39699305710</v>
          </cell>
          <cell r="E82" t="str">
            <v>22/5/2025</v>
          </cell>
          <cell r="L82">
            <v>1203.45</v>
          </cell>
          <cell r="M82" t="str">
            <v>PAGO SERVICIO ENERGETICO UNAP TABARA ABAJO AZUA</v>
          </cell>
        </row>
        <row r="83">
          <cell r="C83" t="str">
            <v xml:space="preserve">EDESUR </v>
          </cell>
          <cell r="D83" t="str">
            <v>39699358502</v>
          </cell>
          <cell r="E83" t="str">
            <v>22/5/2025</v>
          </cell>
          <cell r="L83">
            <v>2137.08</v>
          </cell>
          <cell r="M83" t="str">
            <v>PAGO SERVICIO ENERGETICO UNAP CRISTO REY SAN JUAN.</v>
          </cell>
        </row>
        <row r="84">
          <cell r="C84" t="str">
            <v>ICM TECH SRL</v>
          </cell>
          <cell r="D84" t="str">
            <v>39699688732</v>
          </cell>
          <cell r="E84" t="str">
            <v>22/5/2025</v>
          </cell>
          <cell r="L84">
            <v>1499380.72</v>
          </cell>
          <cell r="M84" t="str">
            <v>PAGO FACTURA NO. B1500000117, ADQUISICION DE COMPUTADORAS LATOP PARA SER DISTRIBUIDAS AL PERSONAL DEL SRS EL VALLE.</v>
          </cell>
        </row>
        <row r="85">
          <cell r="C85" t="str">
            <v xml:space="preserve">CODETEL </v>
          </cell>
          <cell r="D85" t="str">
            <v>39703021870</v>
          </cell>
          <cell r="E85" t="str">
            <v>22/5/2025</v>
          </cell>
          <cell r="L85">
            <v>4080.76</v>
          </cell>
          <cell r="M85" t="str">
            <v xml:space="preserve">PAGO SERVICIO TELEFONICO CENTRO DE DIAGNOSTICO </v>
          </cell>
        </row>
        <row r="86">
          <cell r="C86" t="str">
            <v xml:space="preserve">CODETEL </v>
          </cell>
          <cell r="D86" t="str">
            <v>39703070018</v>
          </cell>
          <cell r="E86" t="str">
            <v>22/5/2025</v>
          </cell>
          <cell r="L86">
            <v>49136.62</v>
          </cell>
          <cell r="M86" t="str">
            <v>PAGO SERVICIO DE INTERNET DEL CERCADO.</v>
          </cell>
        </row>
        <row r="87">
          <cell r="C87" t="str">
            <v xml:space="preserve">CODETEL </v>
          </cell>
          <cell r="D87" t="str">
            <v>39703106854</v>
          </cell>
          <cell r="E87" t="str">
            <v>22/5/2025</v>
          </cell>
          <cell r="L87">
            <v>13272.48</v>
          </cell>
          <cell r="M87" t="str">
            <v>PAGO SERVICIO TELEFONICO GERENCIA DE AREA I AZUA</v>
          </cell>
        </row>
        <row r="88">
          <cell r="C88" t="str">
            <v xml:space="preserve">CODETEL </v>
          </cell>
          <cell r="D88" t="str">
            <v>39703143806</v>
          </cell>
          <cell r="E88" t="str">
            <v>22/5/2025</v>
          </cell>
          <cell r="L88">
            <v>18091.830000000002</v>
          </cell>
          <cell r="M88" t="str">
            <v>PAGO SERVICIO TELEFONICO CENTRO DE DIAGNOSTICO SAN JUAN</v>
          </cell>
        </row>
        <row r="89">
          <cell r="C89" t="str">
            <v xml:space="preserve">CODETEL </v>
          </cell>
          <cell r="D89" t="str">
            <v>39703211458</v>
          </cell>
          <cell r="E89" t="str">
            <v>22/5/2025</v>
          </cell>
          <cell r="L89">
            <v>66171.94</v>
          </cell>
          <cell r="M89" t="str">
            <v>PAGO CENTRAL TELEFONICA OFICINA REGIONAL.</v>
          </cell>
        </row>
        <row r="90">
          <cell r="C90" t="str">
            <v xml:space="preserve">CODETEL </v>
          </cell>
          <cell r="D90" t="str">
            <v>39703236452</v>
          </cell>
          <cell r="E90" t="str">
            <v>22/5/2025</v>
          </cell>
          <cell r="L90">
            <v>25062.37</v>
          </cell>
          <cell r="M90" t="str">
            <v>PAGO SERVICIO TELEFONICO ALMACEN DE MEDICAMENTO Y GERENCIA DE AREA II</v>
          </cell>
        </row>
        <row r="91">
          <cell r="C91" t="str">
            <v>HEMOTEST, SRL</v>
          </cell>
          <cell r="D91" t="str">
            <v>39708281859</v>
          </cell>
          <cell r="E91" t="str">
            <v>23/5/2025</v>
          </cell>
          <cell r="L91">
            <v>250800</v>
          </cell>
          <cell r="M91" t="str">
            <v>PAGO FACTURA NO. B1500002206, ADQUISICION DE MEDICAMENTOS , USO EN CPN Y CCDX DE LA OFICNA REGIONAL DE SALUD EL VALLE, VER ANEXO</v>
          </cell>
        </row>
        <row r="92">
          <cell r="C92" t="str">
            <v>EMPREAS MILANESE S.R.L</v>
          </cell>
          <cell r="D92" t="str">
            <v>39735064960</v>
          </cell>
          <cell r="E92" t="str">
            <v>26/5/2025</v>
          </cell>
          <cell r="L92">
            <v>30542.5</v>
          </cell>
          <cell r="M92" t="str">
            <v>PAGO FACTURA NOI. B1500013068, COMPRA DE AGUA, PARA CONSUMO EN LA GERENCIA DE AREA II DE CENTRO DIAGNOSTICO SAN JUAN, ALMACEN DE MEDICAMENTOS Y OFICNA DE SALUD EL VALLE, CORRESPONDIENTE AL MES DE MARZO 2025</v>
          </cell>
        </row>
        <row r="93">
          <cell r="C93" t="str">
            <v>LIRANO COMERCIAL SRL</v>
          </cell>
          <cell r="D93" t="str">
            <v>39735094906</v>
          </cell>
          <cell r="E93" t="str">
            <v>26/5/2025</v>
          </cell>
          <cell r="L93">
            <v>892700</v>
          </cell>
          <cell r="M93" t="str">
            <v>PAGO FACTURA NO. B1500006561, ADQUISICION DE ANAQUELES DE 5 TRAMO, USO EN LOS DISTINTOS CPN SRS EL VALLE.</v>
          </cell>
        </row>
        <row r="94">
          <cell r="C94" t="str">
            <v>ICM TECH SRL</v>
          </cell>
          <cell r="D94" t="str">
            <v>39735130505</v>
          </cell>
          <cell r="E94" t="str">
            <v>26/5/2025</v>
          </cell>
          <cell r="L94">
            <v>799646.12</v>
          </cell>
          <cell r="M94" t="str">
            <v>PAGO FACTURA NO. B1500000120, ADQUISICION DE IMPRESORAS Y TRITURADORAS DE PAPEL PARA USO EN LOS CCD Y COORDINADORES DE ZONAS DEL SRS EL VALLE.</v>
          </cell>
        </row>
        <row r="95">
          <cell r="C95" t="str">
            <v>RALANSA EIRL</v>
          </cell>
          <cell r="D95" t="str">
            <v>39735175558</v>
          </cell>
          <cell r="E95" t="str">
            <v>26/5/2025</v>
          </cell>
          <cell r="L95">
            <v>1043685.3399999999</v>
          </cell>
          <cell r="M95" t="str">
            <v>PAGO FACTURA NO. B1500001430, ADQUISICION DE REACTIVOS PARA USO EN LOS DISTINTOS CENTROS DE DIAGNOSTICO Y CPN DEL SRS EL VALLE.</v>
          </cell>
        </row>
        <row r="96">
          <cell r="C96" t="str">
            <v>JULIO MATEO CABRAL</v>
          </cell>
          <cell r="D96" t="str">
            <v>39741407923</v>
          </cell>
          <cell r="E96" t="str">
            <v>27/5/2025</v>
          </cell>
          <cell r="L96">
            <v>33948.6</v>
          </cell>
          <cell r="M96" t="str">
            <v>PAGO FACTURA NO. B1500000042, SERVICIO DE FUMIGACION PARA VARIAS UNAP DEL SRS, VER ANEXOS.</v>
          </cell>
        </row>
        <row r="97">
          <cell r="C97" t="str">
            <v xml:space="preserve">CODETEL </v>
          </cell>
          <cell r="D97" t="str">
            <v>39742568097</v>
          </cell>
          <cell r="E97" t="str">
            <v>27/5/2025</v>
          </cell>
          <cell r="L97">
            <v>304120.62</v>
          </cell>
          <cell r="M97" t="str">
            <v xml:space="preserve">PAGO SERVICIO DE FLOTA DEL SERVICIO REGIONAL DE SALUD EL VALLE </v>
          </cell>
        </row>
        <row r="98">
          <cell r="C98" t="str">
            <v>RALANSA EIRL</v>
          </cell>
          <cell r="D98" t="str">
            <v>39743637709</v>
          </cell>
          <cell r="E98" t="str">
            <v>27/5/2025</v>
          </cell>
          <cell r="L98">
            <v>1066800.1600000001</v>
          </cell>
          <cell r="M98" t="str">
            <v>PAGO FACTURA NO. B1500001394, ADQUISICION DE REACTIVOS PARA USO EN LOS DISTINTOS CENTROS DE DIAGNOSTICOS Y CPN DEL SERVICIO REGIONAL DE SALUD EL VALLE.</v>
          </cell>
        </row>
        <row r="99">
          <cell r="C99" t="str">
            <v xml:space="preserve">NOMINA ELECTRONICA </v>
          </cell>
          <cell r="D99" t="str">
            <v>4524000000211</v>
          </cell>
          <cell r="E99" t="str">
            <v>27/5/2025</v>
          </cell>
          <cell r="L99">
            <v>1768671.21</v>
          </cell>
          <cell r="M99" t="str">
            <v>PAGO NOMINA DE EMPLEADOS AL SERVICIO DE ESTA DIRECCION REGIONAL DE SALUD EL VALLE CORRESPONDIENTE AL MES DE MAYO 2025 SEGÚN ANEXO</v>
          </cell>
        </row>
        <row r="100">
          <cell r="C100" t="str">
            <v>VIOLA REYES COMERCIAL</v>
          </cell>
          <cell r="D100" t="str">
            <v>39744031738</v>
          </cell>
          <cell r="E100" t="str">
            <v>27/5/2025</v>
          </cell>
          <cell r="L100">
            <v>247575.88999999998</v>
          </cell>
          <cell r="M100" t="str">
            <v>PAGO FACTURA NO. B1500000831, ADQUISICION DE MATERIALES PARA REFRIGERACION, USO EN LOS DISTINTOS AIRE ACONDICIONADOS EN VARIOS CPN Y CCX DEL SRS EL VALLE.</v>
          </cell>
        </row>
        <row r="101">
          <cell r="C101" t="str">
            <v>ALTICE DOMINICANA</v>
          </cell>
          <cell r="D101" t="str">
            <v>39744422005</v>
          </cell>
          <cell r="E101" t="str">
            <v>27/5/2025</v>
          </cell>
          <cell r="L101">
            <v>108507.62</v>
          </cell>
          <cell r="M101" t="str">
            <v>PAGO FACTURA NO. B1500015091, POR SERVICIO TELEFONICO CORRESPONDIENTE A LOS MESES ABRIL Y  MAYO DEL SERVICIO REGIONAL DE SALUD EL VALLE, VER ANEXO.</v>
          </cell>
        </row>
        <row r="102">
          <cell r="C102" t="str">
            <v>VIOLA REYES COMERCIAL</v>
          </cell>
          <cell r="D102" t="str">
            <v>397444453942</v>
          </cell>
          <cell r="E102" t="str">
            <v>27/5/2025</v>
          </cell>
          <cell r="L102">
            <v>246493.22</v>
          </cell>
          <cell r="M102" t="str">
            <v>PAGO FACTURA NO. B1500000832, COMPRA DE BOMBA  DE AGUA PARA LAS DIFERENTES UNAP DE LA REGIONAL VI DE SALUD EL VALLE.</v>
          </cell>
        </row>
        <row r="103">
          <cell r="C103" t="str">
            <v>BENZAN AUTO IMPORSRL</v>
          </cell>
          <cell r="D103" t="str">
            <v>39744514186</v>
          </cell>
          <cell r="E103" t="str">
            <v>27/5/20025</v>
          </cell>
          <cell r="L103">
            <v>12439.58</v>
          </cell>
          <cell r="M103" t="str">
            <v>PAGO FACTURA NO. B1500004274., ADQUISICION DE NEUMATICOS PARA USO EN LA CAMIONETA L200, PLACA NO 488748, DEL SERVICIO REGIONAL DE SALUD.</v>
          </cell>
        </row>
        <row r="104">
          <cell r="C104" t="str">
            <v xml:space="preserve">ROBERTO MERALDO BUTISTA </v>
          </cell>
          <cell r="D104">
            <v>39754485008</v>
          </cell>
          <cell r="E104" t="str">
            <v>28/5/2025</v>
          </cell>
          <cell r="L104">
            <v>1627717.17</v>
          </cell>
          <cell r="M104" t="str">
            <v xml:space="preserve">PAGO FACTURA NO. B1500000127 REMOSAMIENTO DE LOSA CENTROS DE ATENCION PRIMARIA CPN LOS TRANSFORMADORES, VILLA FLORES DE LA REGIONAL DE SALUD EL VALLE </v>
          </cell>
        </row>
        <row r="105">
          <cell r="C105" t="str">
            <v>FARMACEUTICA DARMASI SRL</v>
          </cell>
          <cell r="D105" t="str">
            <v>39754538196</v>
          </cell>
          <cell r="E105" t="str">
            <v>28/5/2025</v>
          </cell>
          <cell r="L105">
            <v>551956.80000000005</v>
          </cell>
          <cell r="M105" t="str">
            <v>PAGO FACTURA NO. B1500002237,ADQUISICION DE REACTIVOS, PARA USO EN LOS DISTINTOS CENTROS DE DIAGNOSTICOS DEL SRS EL VALLE.</v>
          </cell>
        </row>
        <row r="106">
          <cell r="C106" t="str">
            <v>TESORERIA DE LA SEGURIDAD SOCIAL.</v>
          </cell>
          <cell r="D106" t="str">
            <v>39754699240</v>
          </cell>
          <cell r="E106" t="str">
            <v>28/5/2025</v>
          </cell>
          <cell r="L106">
            <v>284087.03999999998</v>
          </cell>
          <cell r="M106" t="str">
            <v>PAGO SEGURO MEDICO A EMPLEADOS DE ESTA REGIONAL DE SALUD EL VALLE, MES DE MAYO 2025, VER DOCUMENTOS ANEXOS.</v>
          </cell>
        </row>
        <row r="107">
          <cell r="C107" t="str">
            <v>COMPAÑÍA DE TRANSPORTE</v>
          </cell>
          <cell r="D107" t="str">
            <v>39754727508</v>
          </cell>
          <cell r="E107" t="str">
            <v>28/5/2025</v>
          </cell>
          <cell r="L107">
            <v>17640</v>
          </cell>
          <cell r="M107" t="str">
            <v>PAGO FACTURA NO. B1500000039,TRANSPORTE DE MEDICAMENTOS DESDE SANTO DOMINGO HACIA EL ALMACEN DE MEDICAMENTOS DE LA REGIONAL</v>
          </cell>
        </row>
        <row r="108">
          <cell r="C108" t="str">
            <v>PINMAPLUS SRL</v>
          </cell>
          <cell r="D108" t="str">
            <v>39759621804</v>
          </cell>
          <cell r="E108" t="str">
            <v>28/5/2025</v>
          </cell>
          <cell r="L108">
            <v>3755086.75</v>
          </cell>
          <cell r="M108" t="str">
            <v>PAGO FACTURA NO. B1500000228, REMOZAMIENTO DE EL  CENTROS DE ANTENCION DE PRIMER NIVEL PINZON UBICADO EN ELIAS PIÑA</v>
          </cell>
        </row>
        <row r="109">
          <cell r="C109" t="str">
            <v>DANILO MESA RODRIGUEZ</v>
          </cell>
          <cell r="D109" t="str">
            <v>39759667418</v>
          </cell>
          <cell r="E109" t="str">
            <v>29/5/2025</v>
          </cell>
          <cell r="L109">
            <v>14014</v>
          </cell>
          <cell r="M109" t="str">
            <v>PAGO SERVICIO PRESTADO COMO ELECTRICISTA , CAMBIO DE FAROL TRACERO A COMIONETA MITSUBISHI, Y VARIOS TRABAJOS REALIZDOS A VEHICULOS DEL SERVICIO REGIONAL DE SALUD EL VALLE SEGÚN ANEXOS.</v>
          </cell>
        </row>
        <row r="110">
          <cell r="C110" t="str">
            <v>SERVIAMED DOMINICANA, SRL</v>
          </cell>
          <cell r="D110" t="str">
            <v>39759739785</v>
          </cell>
          <cell r="E110" t="str">
            <v>29/5/2025</v>
          </cell>
          <cell r="L110">
            <v>45765</v>
          </cell>
          <cell r="M110" t="str">
            <v>PAGO FACTURA NO. B1500001610, ADQUISICION DE MATERIALES DE USO MEDICO PARA LOS CENTROS BAJO LA SUPERVISION  DE ESTA REGIONAL DE SALUD EL VALLE.</v>
          </cell>
        </row>
        <row r="111">
          <cell r="C111" t="str">
            <v>ICM TECH SRL</v>
          </cell>
          <cell r="D111" t="str">
            <v>39759775517</v>
          </cell>
          <cell r="E111" t="str">
            <v>29/5/2025</v>
          </cell>
          <cell r="L111">
            <v>33617.5</v>
          </cell>
          <cell r="M111" t="str">
            <v>PAGO FACTURA NO. B1500000123, DIFERENCIA POR CAMBIO DE 5 COMPUTADORAS LAPTOP DE 15 (FACTUR 014712) AL 17 13VA GFN PARA USO EN LAS DIFERENTES OFICINA DE ESTA INSTITUCION</v>
          </cell>
        </row>
        <row r="112">
          <cell r="C112" t="str">
            <v>NOMINA  ELECTRONICA ALQUILERES</v>
          </cell>
          <cell r="D112" t="str">
            <v>4524000000019</v>
          </cell>
          <cell r="E112" t="str">
            <v>29/5/2025</v>
          </cell>
          <cell r="L112">
            <v>331229.33</v>
          </cell>
          <cell r="M112" t="str">
            <v>PAGO NOMINA ELECTRONICA DE DIFERENTES LOCALES  QUE  FUNCIONAN LOS ESTABLECIMIENTO DE LA REGIONAL DE SLUD EL VALLE.</v>
          </cell>
        </row>
        <row r="113">
          <cell r="C113" t="str">
            <v>DISTRIBUIDORA DE ALIMENTO</v>
          </cell>
          <cell r="D113" t="str">
            <v>39761891623</v>
          </cell>
          <cell r="E113" t="str">
            <v>29/5/2025</v>
          </cell>
          <cell r="L113">
            <v>38137.5</v>
          </cell>
          <cell r="M113" t="str">
            <v>PAGO FACTURA NO. B1500000285, SERVICIOS DE JUGO Y PICADERA ,USO EN ACTIVIDAD DE PROMOTORES, LLENADO DE FICHAS FAMILIARES, Y PARA USO EN REUNION PRESENCIAL PROGRAMA PREVENCION CASO DEL TB DEL SRS EL VALLE</v>
          </cell>
        </row>
        <row r="114">
          <cell r="C114" t="str">
            <v>MIGUEL ALEXANDER JIMENEZ</v>
          </cell>
          <cell r="D114" t="str">
            <v>39770304563</v>
          </cell>
          <cell r="E114" t="str">
            <v>30/5/2025</v>
          </cell>
          <cell r="L114">
            <v>19600</v>
          </cell>
          <cell r="M114" t="str">
            <v>PAGO SERVICIO PRESTADO COMO ALNAÑIL, PARA REALIZAR DE LIMPIEZA DE TECHO, REGISTRO DE Y TRAMPA DE GRASA EN LOS CPN SAN FRANCISCO, LOS PRADOS, COLONIA Y CENTRO DE DIAGNOSTICO AZUA, VER ANEXO.</v>
          </cell>
        </row>
        <row r="115">
          <cell r="C115" t="str">
            <v>ANEUDO VELOZ</v>
          </cell>
          <cell r="D115" t="str">
            <v>39770394159</v>
          </cell>
          <cell r="E115" t="str">
            <v>30/5/2025</v>
          </cell>
          <cell r="L115">
            <v>6860</v>
          </cell>
          <cell r="M115" t="str">
            <v>PAGO POR SERVICIO PRESTADO COMO AYUDANTE DE CARGA, REALIZANDO TRABAJOS DE MOBILIZACION DE MOBILIARIOS, EQUIPOS Y ELECTRODOMESTICOS DEL ALMACEN A DISTINTOS CPN Y UNAP DE LA REGIONAL EN MAYO 2025</v>
          </cell>
        </row>
        <row r="116">
          <cell r="C116" t="str">
            <v>JOSE ENRIQUE  VICIOSO</v>
          </cell>
          <cell r="D116" t="str">
            <v>39770439119</v>
          </cell>
          <cell r="E116" t="str">
            <v>30/5/2025</v>
          </cell>
          <cell r="L116">
            <v>9800</v>
          </cell>
          <cell r="M116" t="str">
            <v>PAGO POR SERVICIO PRESTADO COMO TRANSPORTISTA DE ACARREO DE EQUIPOS MOBILIARIOS Y MATERIALES DE CONSTRUCCION EN CPN EL ROSARIO, YABONICO, Y LOS NEGROS DE AZUA, DESDE LOS ALMACENES Y BOTE DE ESCMBRO AL  BERTEDERO DE CARDON EN MAYO 2025, VER ANEXO</v>
          </cell>
        </row>
        <row r="117">
          <cell r="C117" t="str">
            <v>JOSE ARMANDO MATEO MATEO</v>
          </cell>
          <cell r="D117" t="str">
            <v>39770687726</v>
          </cell>
          <cell r="E117" t="str">
            <v>30/5/2025</v>
          </cell>
          <cell r="L117">
            <v>6860</v>
          </cell>
          <cell r="M117" t="str">
            <v>SERVICIO PRESTADO COMO LAVADOR, REALIZANDO TRABAJOS DE LIMPIEZA Y LAVADO DE VEHICULOS AL SERVICIO DE LA REGIONAL DE SALUD EL VALLE, DURANTE EL MES DE MAYO 2025, VER ANEXO</v>
          </cell>
        </row>
        <row r="118">
          <cell r="C118" t="str">
            <v>SOLUCIONES DE OFICINA DIA</v>
          </cell>
          <cell r="D118" t="str">
            <v>39770725147</v>
          </cell>
          <cell r="E118" t="str">
            <v>30/5/2025</v>
          </cell>
          <cell r="L118">
            <v>3820.93</v>
          </cell>
          <cell r="M118" t="str">
            <v>PAGO FACTURA NO. B1500000935, SERVICIO DE MANTENIMIENTO Y REPACION DE IMPRESORAS L3250, DEL PROGRAMA DE TB EN CPN BOMBITA.</v>
          </cell>
        </row>
        <row r="119">
          <cell r="C119" t="str">
            <v>LUIS ANTONIO CARO</v>
          </cell>
          <cell r="D119" t="str">
            <v>39770873353</v>
          </cell>
          <cell r="E119" t="str">
            <v>30/5/2025</v>
          </cell>
          <cell r="L119">
            <v>6860</v>
          </cell>
          <cell r="M119" t="str">
            <v>PAGO POR SERVICIO PRESTADO COMO AYUDANTE DE CARGA, REALIZANDO TRABAJOS DE MOVILIZACION DE MOBILIARIOS, EQUIPOS Y ELECTRODOMESTICOS DEL ALMACEN A DISTINTOS CPN Y UNAP DEL SRS EL VALLE MAYO 2025</v>
          </cell>
        </row>
        <row r="120">
          <cell r="C120" t="str">
            <v>RENE DE LOS SANTO PEREZ</v>
          </cell>
          <cell r="D120" t="str">
            <v>39772446202</v>
          </cell>
          <cell r="E120" t="str">
            <v>30/5/2025</v>
          </cell>
          <cell r="L120">
            <v>16660</v>
          </cell>
          <cell r="M120" t="str">
            <v>PAGO POR SERVICIO PRESTADO  ENECARGADO DE PINTURA TEMPOARAL DEL SERVICIO REGIONAL DE SALUD EL VALLE MES DE MAYO 2025</v>
          </cell>
        </row>
        <row r="121">
          <cell r="C121" t="str">
            <v>FRANKLIN RODRIGUEZ TURBI</v>
          </cell>
          <cell r="D121" t="str">
            <v>39772489272</v>
          </cell>
          <cell r="E121" t="str">
            <v>30/5/2025</v>
          </cell>
          <cell r="L121">
            <v>14700</v>
          </cell>
          <cell r="M121" t="str">
            <v>PAGO POR SERVICIO PRESTADO  COMO PLOMERO TEMPOARL DEL SERVICIO REGIONAL DE SALUD EL VALLE, MES DE MAYO 2025</v>
          </cell>
        </row>
        <row r="122">
          <cell r="C122" t="str">
            <v>EDWIN PIÑA HERRERA</v>
          </cell>
          <cell r="D122" t="str">
            <v>39772637846</v>
          </cell>
          <cell r="E122" t="str">
            <v>30/5/2025</v>
          </cell>
          <cell r="L122">
            <v>14700</v>
          </cell>
          <cell r="M122" t="str">
            <v>PAGO POR SERVICIO PRESTADO  COMO PINTOR TEMPORAL DEL SERVICIO REGIONAL DE SALUD EL VALLE, MES DE MAYO 2025</v>
          </cell>
        </row>
        <row r="123">
          <cell r="C123" t="str">
            <v>STALIN URÑA UREÑA</v>
          </cell>
          <cell r="D123" t="str">
            <v>39772749892</v>
          </cell>
          <cell r="E123" t="str">
            <v>30/5/2025</v>
          </cell>
          <cell r="L123">
            <v>14700</v>
          </cell>
          <cell r="M123" t="str">
            <v>PAGO POR SERVICIO PRESTADO  COMO ELECTRICISTA TEMPORAL DEL SERVICIO REGIONAL DE SALUD EL VALLE, MES DE MAYO 2025</v>
          </cell>
        </row>
        <row r="124">
          <cell r="C124" t="str">
            <v>SANDY DE LA CRUZ  SANCHEZ</v>
          </cell>
          <cell r="D124" t="str">
            <v>39772812825</v>
          </cell>
          <cell r="E124" t="str">
            <v>30/5/2025</v>
          </cell>
          <cell r="L124">
            <v>14700</v>
          </cell>
          <cell r="M124" t="str">
            <v>PAGO POR SERVICIO PRESTADO  ENECARGADO DE PINTURA TEMPOARAL DEL SERVICIO REGIONAL DE SALUD EL VALLE MES DE MAYO 2025</v>
          </cell>
        </row>
        <row r="125">
          <cell r="C125" t="str">
            <v>JESUS LARA HERRERA</v>
          </cell>
          <cell r="D125" t="str">
            <v>39772882218</v>
          </cell>
          <cell r="E125" t="str">
            <v>30/5/2025</v>
          </cell>
          <cell r="L125">
            <v>9800</v>
          </cell>
          <cell r="M125" t="str">
            <v>PAGO POR SERVICIO PRESTADO  ENECARGADO DE PINTURA TEMPOARAL DEL SERVICIO REGIONAL DE SALUD EL VALLE MES DE MAYO 2025</v>
          </cell>
        </row>
        <row r="126">
          <cell r="C126" t="str">
            <v>JUNIOR SUERO FIGUERERO</v>
          </cell>
          <cell r="D126" t="str">
            <v>39773008656</v>
          </cell>
          <cell r="E126" t="str">
            <v>30/5/2025</v>
          </cell>
          <cell r="L126">
            <v>16660</v>
          </cell>
          <cell r="M126" t="str">
            <v>PAGO POR SERVICIO PRESTADO  ENECARGADO DE PINTURA TEMPOARAL DEL SERVICIO REGIONAL DE SALUD EL VALLE MES DE MAYO 2025</v>
          </cell>
        </row>
        <row r="127">
          <cell r="C127" t="str">
            <v>MELVIN VALENTIN RAMIREZ</v>
          </cell>
          <cell r="D127" t="str">
            <v>39773088573</v>
          </cell>
          <cell r="E127" t="str">
            <v>30/5/2025</v>
          </cell>
          <cell r="L127">
            <v>14700</v>
          </cell>
          <cell r="M127" t="str">
            <v>PAGO POR SERVICIO PRESTADO  ENECARGADO DE PINTURA TEMPOARAL DEL SERVICIO REGIONAL DE SALUD EL VALLE MES DE MAYO 2025</v>
          </cell>
        </row>
        <row r="128">
          <cell r="C128" t="str">
            <v>PASCUAL MORETA OGANDO</v>
          </cell>
          <cell r="D128" t="str">
            <v>3973167558</v>
          </cell>
          <cell r="E128" t="str">
            <v>30/5/2025</v>
          </cell>
          <cell r="L128">
            <v>16660</v>
          </cell>
          <cell r="M128" t="str">
            <v>PAGO POR SERVICIO PRESTADO  COMO ALNAÑIL TEMPOARAL DEL SERVICIO REGIONAL DE SALUD EL VALLE MES DE MAYO 2025</v>
          </cell>
        </row>
        <row r="129">
          <cell r="C129" t="str">
            <v>JUAN MONTERO</v>
          </cell>
          <cell r="D129" t="str">
            <v>39773228531</v>
          </cell>
          <cell r="E129" t="str">
            <v>30/5/2025</v>
          </cell>
          <cell r="L129">
            <v>9800</v>
          </cell>
          <cell r="M129" t="str">
            <v>PAGO POR SERVICIO PRESTADO COMO SERENO, REALIZANDO TRABAJOS DE VIGILANCIA EN CPN LOS NEGRO AZUA, DURANTE EL MES DE MAYO 2025</v>
          </cell>
        </row>
        <row r="130">
          <cell r="C130" t="str">
            <v>ALEJANDRO PEREZ MONTERO</v>
          </cell>
          <cell r="D130" t="str">
            <v>39773279501</v>
          </cell>
          <cell r="E130" t="str">
            <v>30/5/2025</v>
          </cell>
          <cell r="L130">
            <v>6860</v>
          </cell>
          <cell r="M130" t="str">
            <v>PAGO SERVICIO PRESTADO COMO SERENO EN LA UNAP DE VILLA FLORES, EN LA INSTALACION VIEJA, CERRADA PARA REMOZAMIENTO, TRABAJO REALIZADO DURANTE EL MES DE MAYO 2025</v>
          </cell>
        </row>
        <row r="131">
          <cell r="C131" t="str">
            <v>BIO NOVA SRL</v>
          </cell>
          <cell r="D131" t="str">
            <v>39773340436</v>
          </cell>
          <cell r="E131" t="str">
            <v>30/5/2025</v>
          </cell>
          <cell r="L131">
            <v>247058.35</v>
          </cell>
          <cell r="M131" t="str">
            <v>PAGO FACTURA NO. B1500016761, ADQUISICION DE REATIVOS PARA USO EN LOS DISTINTOS CENTROS DE DIAGNOSTICOS DEL SERVICIO REGIONAL DE SALUD EL VALLE.</v>
          </cell>
        </row>
        <row r="132">
          <cell r="C132" t="str">
            <v xml:space="preserve">COMISION BANCARIA </v>
          </cell>
          <cell r="E132" t="str">
            <v>30/5/2025</v>
          </cell>
          <cell r="L132">
            <v>33095.18</v>
          </cell>
          <cell r="M132" t="str">
            <v>COMISION BANCARIA CORRESPONDIENTE AL MES DE MAYO   2025.</v>
          </cell>
        </row>
        <row r="133">
          <cell r="C133" t="str">
            <v>MENOS DEDUCION A EMPLEADOS DE TSS</v>
          </cell>
          <cell r="E133" t="str">
            <v>30/5/2025</v>
          </cell>
          <cell r="M133" t="str">
            <v>DEDUCIONES A EMPLEADOS DE LA TSS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>
        <row r="121">
          <cell r="F121">
            <v>18676858.73</v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1C6D89-82DC-42A5-B9DA-84BD372B2332}">
  <sheetPr>
    <tabColor theme="4"/>
  </sheetPr>
  <dimension ref="A1:H131"/>
  <sheetViews>
    <sheetView showZeros="0" tabSelected="1" view="pageBreakPreview" topLeftCell="A28" zoomScale="85" zoomScaleNormal="85" zoomScaleSheetLayoutView="85" workbookViewId="0">
      <selection activeCell="K7" sqref="K7"/>
    </sheetView>
  </sheetViews>
  <sheetFormatPr baseColWidth="10" defaultColWidth="11.42578125" defaultRowHeight="11.25" x14ac:dyDescent="0.2"/>
  <cols>
    <col min="1" max="1" width="0.28515625" style="17" customWidth="1"/>
    <col min="2" max="2" width="12.5703125" style="23" customWidth="1"/>
    <col min="3" max="3" width="17" style="23" customWidth="1"/>
    <col min="4" max="4" width="33.85546875" style="24" customWidth="1"/>
    <col min="5" max="5" width="45.140625" style="31" customWidth="1"/>
    <col min="6" max="6" width="16.140625" style="31" customWidth="1"/>
    <col min="7" max="7" width="19.5703125" style="27" customWidth="1"/>
    <col min="8" max="8" width="15.42578125" style="27" customWidth="1"/>
    <col min="9" max="16384" width="11.42578125" style="23"/>
  </cols>
  <sheetData>
    <row r="1" spans="1:8" s="2" customFormat="1" ht="22.5" x14ac:dyDescent="0.3">
      <c r="A1" s="1"/>
      <c r="B1" s="34" t="s">
        <v>0</v>
      </c>
      <c r="C1" s="34"/>
      <c r="D1" s="34"/>
      <c r="E1" s="34"/>
      <c r="F1" s="34"/>
      <c r="G1" s="34"/>
      <c r="H1" s="34"/>
    </row>
    <row r="2" spans="1:8" s="2" customFormat="1" ht="22.5" x14ac:dyDescent="0.3">
      <c r="A2" s="1"/>
      <c r="B2" s="34" t="str">
        <f>[1]PORTADA!A11</f>
        <v>SERVICIO REGIONAL  DE SALUD VI EL VALLE</v>
      </c>
      <c r="C2" s="34"/>
      <c r="D2" s="34"/>
      <c r="E2" s="34"/>
      <c r="F2" s="34"/>
      <c r="G2" s="34"/>
      <c r="H2" s="34"/>
    </row>
    <row r="3" spans="1:8" s="2" customFormat="1" ht="20.25" x14ac:dyDescent="0.35">
      <c r="A3" s="35" t="s">
        <v>14</v>
      </c>
      <c r="B3" s="35"/>
      <c r="C3" s="35"/>
      <c r="D3" s="35"/>
      <c r="E3" s="35"/>
      <c r="F3" s="35"/>
      <c r="G3" s="35"/>
      <c r="H3" s="35"/>
    </row>
    <row r="4" spans="1:8" s="2" customFormat="1" ht="20.25" x14ac:dyDescent="0.35">
      <c r="A4" s="3"/>
      <c r="B4" s="36"/>
      <c r="C4" s="36"/>
      <c r="D4" s="36"/>
      <c r="E4" s="36"/>
      <c r="F4" s="36"/>
      <c r="G4" s="36"/>
      <c r="H4" s="36"/>
    </row>
    <row r="5" spans="1:8" s="2" customFormat="1" ht="20.25" x14ac:dyDescent="0.35">
      <c r="A5" s="1"/>
      <c r="B5" s="35" t="s">
        <v>15</v>
      </c>
      <c r="C5" s="35"/>
      <c r="D5" s="35"/>
      <c r="E5" s="35"/>
      <c r="F5" s="35"/>
      <c r="G5" s="35"/>
      <c r="H5" s="35"/>
    </row>
    <row r="6" spans="1:8" s="8" customFormat="1" ht="50.25" customHeight="1" x14ac:dyDescent="0.25">
      <c r="A6" s="4"/>
      <c r="B6" s="5" t="s">
        <v>1</v>
      </c>
      <c r="C6" s="5" t="s">
        <v>2</v>
      </c>
      <c r="D6" s="5" t="s">
        <v>3</v>
      </c>
      <c r="E6" s="5" t="s">
        <v>4</v>
      </c>
      <c r="F6" s="6" t="s">
        <v>12</v>
      </c>
      <c r="G6" s="7" t="s">
        <v>13</v>
      </c>
      <c r="H6" s="6" t="s">
        <v>11</v>
      </c>
    </row>
    <row r="7" spans="1:8" s="8" customFormat="1" ht="90" x14ac:dyDescent="0.2">
      <c r="A7" s="9"/>
      <c r="B7" s="10" t="str">
        <f>+'[1]CHEQUE-TRANSF MAYO'!E8</f>
        <v>01/5/2025</v>
      </c>
      <c r="C7" s="11" t="str">
        <f>+'[1]CHEQUE-TRANSF MAYO'!D8</f>
        <v>39539725180</v>
      </c>
      <c r="D7" s="12" t="str">
        <f>'[1]CHEQUE-TRANSF MAYO'!C8</f>
        <v>MELVIEN VALENTIN RAMIREZ</v>
      </c>
      <c r="E7" s="11" t="str">
        <f>'[1]CHEQUE-TRANSF MAYO'!M8</f>
        <v>PAGO POR SERVICIOS PRESTADO COMO PINTOR  TEMORAL, REALIZANDO TRABAJO DE PINTURA EN LOS CPN, UNAP Y CENTROS DE DIAGNOTICOS BAJO LA DEPENDENCIA DEL SRS EL VALLE.</v>
      </c>
      <c r="F7" s="13">
        <v>14700</v>
      </c>
      <c r="G7" s="14">
        <f>'[1]CHEQUE-TRANSF MAYO'!L8</f>
        <v>14700</v>
      </c>
      <c r="H7" s="15" t="s">
        <v>16</v>
      </c>
    </row>
    <row r="8" spans="1:8" s="8" customFormat="1" ht="60" x14ac:dyDescent="0.2">
      <c r="A8" s="9"/>
      <c r="B8" s="10" t="str">
        <f>+'[1]CHEQUE-TRANSF MAYO'!E9</f>
        <v>01/5/2025</v>
      </c>
      <c r="C8" s="11" t="str">
        <f>+'[1]CHEQUE-TRANSF MAYO'!D9</f>
        <v>39542203057</v>
      </c>
      <c r="D8" s="12" t="str">
        <f>'[1]CHEQUE-TRANSF MAYO'!C9</f>
        <v>CRITICAL POWER SRL</v>
      </c>
      <c r="E8" s="11" t="str">
        <f>'[1]CHEQUE-TRANSF MAYO'!M9</f>
        <v>PAGO FACTURA NO. B1500000696, SERVICIO DE REPARCION PARA VARIOS UPS,USO EN CCDX LAS MATASDE FARFAN, AZUA Y SAN JUAN.</v>
      </c>
      <c r="F8" s="13">
        <v>11327.119999999999</v>
      </c>
      <c r="G8" s="14">
        <f>'[1]CHEQUE-TRANSF MAYO'!L9</f>
        <v>11327.119999999999</v>
      </c>
      <c r="H8" s="15" t="s">
        <v>16</v>
      </c>
    </row>
    <row r="9" spans="1:8" s="8" customFormat="1" ht="90" x14ac:dyDescent="0.2">
      <c r="A9" s="9"/>
      <c r="B9" s="10" t="str">
        <f>+'[1]CHEQUE-TRANSF MAYO'!E10</f>
        <v>01/5/2025</v>
      </c>
      <c r="C9" s="11" t="str">
        <f>+'[1]CHEQUE-TRANSF MAYO'!D10</f>
        <v>39542410784</v>
      </c>
      <c r="D9" s="12" t="str">
        <f>'[1]CHEQUE-TRANSF MAYO'!C10</f>
        <v xml:space="preserve">TELECABLE EL CERCADO </v>
      </c>
      <c r="E9" s="11" t="str">
        <f>'[1]CHEQUE-TRANSF MAYO'!M10</f>
        <v>PAGO FACTURA NO. B1500000032,ADQUISICION DE INTERNET SATELITAL PARA 16 CENTROS DE LA REGIONAL DE SALUD CORRESPONDIENTE AL MES DE ABRIL 2025.</v>
      </c>
      <c r="F9" s="13">
        <v>19904</v>
      </c>
      <c r="G9" s="14">
        <f>'[1]CHEQUE-TRANSF MAYO'!L10</f>
        <v>19904</v>
      </c>
      <c r="H9" s="15" t="s">
        <v>16</v>
      </c>
    </row>
    <row r="10" spans="1:8" s="8" customFormat="1" ht="30" x14ac:dyDescent="0.2">
      <c r="A10" s="9"/>
      <c r="B10" s="10" t="str">
        <f>+'[1]CHEQUE-TRANSF MAYO'!E11</f>
        <v>01/5/2025</v>
      </c>
      <c r="C10" s="11" t="str">
        <f>+'[1]CHEQUE-TRANSF MAYO'!D11</f>
        <v>39542578760</v>
      </c>
      <c r="D10" s="12" t="str">
        <f>'[1]CHEQUE-TRANSF MAYO'!C11</f>
        <v>ANGEL BOLIVAR FILPO</v>
      </c>
      <c r="E10" s="11" t="str">
        <f>'[1]CHEQUE-TRANSF MAYO'!M11</f>
        <v xml:space="preserve">PAGO ALQUILER MES DE ABRIL UNA EL HIGUERO </v>
      </c>
      <c r="F10" s="13">
        <v>7972.03</v>
      </c>
      <c r="G10" s="14">
        <f>'[1]CHEQUE-TRANSF MAYO'!L11</f>
        <v>7972.03</v>
      </c>
      <c r="H10" s="15" t="s">
        <v>16</v>
      </c>
    </row>
    <row r="11" spans="1:8" s="8" customFormat="1" ht="105" x14ac:dyDescent="0.2">
      <c r="A11" s="9"/>
      <c r="B11" s="10" t="str">
        <f>+'[1]CHEQUE-TRANSF MAYO'!E12</f>
        <v>01/5/2025</v>
      </c>
      <c r="C11" s="11" t="str">
        <f>+'[1]CHEQUE-TRANSF MAYO'!D12</f>
        <v>3954306399</v>
      </c>
      <c r="D11" s="12" t="str">
        <f>'[1]CHEQUE-TRANSF MAYO'!C12</f>
        <v>ANEUDO VELOZ</v>
      </c>
      <c r="E11" s="11" t="str">
        <f>'[1]CHEQUE-TRANSF MAYO'!M12</f>
        <v>PAGO POR SERVCIO PRESTADO COMO AYUDANTE DE CARGA, REALIZANDO TRABAJOS DE MOBILIARIOS Y EQUIPOS ELECTRODOMESTICOS DEL ALMACEN A DISTINTOS CPN EN EL MES DE ABRIL,2025</v>
      </c>
      <c r="F11" s="13">
        <v>6860</v>
      </c>
      <c r="G11" s="14">
        <f>'[1]CHEQUE-TRANSF MAYO'!L12</f>
        <v>6860</v>
      </c>
      <c r="H11" s="15" t="s">
        <v>16</v>
      </c>
    </row>
    <row r="12" spans="1:8" s="8" customFormat="1" ht="30" x14ac:dyDescent="0.2">
      <c r="A12" s="9"/>
      <c r="B12" s="10" t="str">
        <f>+'[1]CHEQUE-TRANSF MAYO'!E13</f>
        <v>02/5/2025</v>
      </c>
      <c r="C12" s="11" t="str">
        <f>+'[1]CHEQUE-TRANSF MAYO'!D13</f>
        <v>39551712531</v>
      </c>
      <c r="D12" s="12" t="str">
        <f>'[1]CHEQUE-TRANSF MAYO'!C13</f>
        <v xml:space="preserve">EDESUR </v>
      </c>
      <c r="E12" s="11" t="str">
        <f>'[1]CHEQUE-TRANSF MAYO'!M13</f>
        <v>PAGO SERVICIO ENERGETICO SRS EL VALLE</v>
      </c>
      <c r="F12" s="13">
        <v>890.89</v>
      </c>
      <c r="G12" s="14">
        <f>'[1]CHEQUE-TRANSF MAYO'!L13</f>
        <v>890.89</v>
      </c>
      <c r="H12" s="15" t="s">
        <v>16</v>
      </c>
    </row>
    <row r="13" spans="1:8" s="8" customFormat="1" ht="45" x14ac:dyDescent="0.2">
      <c r="A13" s="9"/>
      <c r="B13" s="10" t="str">
        <f>+'[1]CHEQUE-TRANSF MAYO'!E14</f>
        <v>02/5/2025</v>
      </c>
      <c r="C13" s="11" t="str">
        <f>+'[1]CHEQUE-TRANSF MAYO'!D14</f>
        <v>39551760966</v>
      </c>
      <c r="D13" s="12" t="str">
        <f>'[1]CHEQUE-TRANSF MAYO'!C14</f>
        <v xml:space="preserve">EDESUR </v>
      </c>
      <c r="E13" s="11" t="str">
        <f>'[1]CHEQUE-TRANSF MAYO'!M14</f>
        <v>PAGO SERVICIO ENERGETICO  APARTAMENTO DE BANICASRS EL VALLE</v>
      </c>
      <c r="F13" s="13">
        <v>370.32</v>
      </c>
      <c r="G13" s="14">
        <f>'[1]CHEQUE-TRANSF MAYO'!L14</f>
        <v>370.32</v>
      </c>
      <c r="H13" s="15" t="s">
        <v>16</v>
      </c>
    </row>
    <row r="14" spans="1:8" s="8" customFormat="1" ht="30" x14ac:dyDescent="0.2">
      <c r="A14" s="9"/>
      <c r="B14" s="10" t="str">
        <f>+'[1]CHEQUE-TRANSF MAYO'!E15</f>
        <v>02/5/2025</v>
      </c>
      <c r="C14" s="11" t="str">
        <f>+'[1]CHEQUE-TRANSF MAYO'!D15</f>
        <v>39551811914</v>
      </c>
      <c r="D14" s="12" t="str">
        <f>'[1]CHEQUE-TRANSF MAYO'!C15</f>
        <v xml:space="preserve">EDESUR </v>
      </c>
      <c r="E14" s="11" t="str">
        <f>'[1]CHEQUE-TRANSF MAYO'!M15</f>
        <v>PAGO SERVICIO ENERGETICO UNAP SANTA ANA,SRS EL VALLE</v>
      </c>
      <c r="F14" s="13">
        <v>801.32</v>
      </c>
      <c r="G14" s="14">
        <f>'[1]CHEQUE-TRANSF MAYO'!L15</f>
        <v>801.32</v>
      </c>
      <c r="H14" s="15" t="s">
        <v>16</v>
      </c>
    </row>
    <row r="15" spans="1:8" s="8" customFormat="1" ht="30" x14ac:dyDescent="0.2">
      <c r="A15" s="9"/>
      <c r="B15" s="10" t="str">
        <f>+'[1]CHEQUE-TRANSF MAYO'!E16</f>
        <v>02/5/2025</v>
      </c>
      <c r="C15" s="11" t="str">
        <f>+'[1]CHEQUE-TRANSF MAYO'!D16</f>
        <v>39551868756</v>
      </c>
      <c r="D15" s="12" t="str">
        <f>'[1]CHEQUE-TRANSF MAYO'!C16</f>
        <v xml:space="preserve">EDESUR </v>
      </c>
      <c r="E15" s="11" t="str">
        <f>'[1]CHEQUE-TRANSF MAYO'!M16</f>
        <v>PAGO SERVICIO ENERGETICO UNAP, VILLA OCOA, SRS EL VALLE</v>
      </c>
      <c r="F15" s="13">
        <v>435.35</v>
      </c>
      <c r="G15" s="14">
        <f>'[1]CHEQUE-TRANSF MAYO'!L16</f>
        <v>435.35</v>
      </c>
      <c r="H15" s="15" t="s">
        <v>16</v>
      </c>
    </row>
    <row r="16" spans="1:8" s="8" customFormat="1" ht="30" x14ac:dyDescent="0.2">
      <c r="A16" s="9"/>
      <c r="B16" s="10" t="str">
        <f>+'[1]CHEQUE-TRANSF MAYO'!E17</f>
        <v>02/5/2025</v>
      </c>
      <c r="C16" s="11" t="str">
        <f>+'[1]CHEQUE-TRANSF MAYO'!D17</f>
        <v>39551904800</v>
      </c>
      <c r="D16" s="12" t="str">
        <f>'[1]CHEQUE-TRANSF MAYO'!C17</f>
        <v xml:space="preserve">EDESUR </v>
      </c>
      <c r="E16" s="11" t="str">
        <f>'[1]CHEQUE-TRANSF MAYO'!M17</f>
        <v>PAGO SERVICIO ENERGETICO UNAP EL JOVITO SRS EL VALLE</v>
      </c>
      <c r="F16" s="13">
        <v>278.05</v>
      </c>
      <c r="G16" s="14">
        <f>'[1]CHEQUE-TRANSF MAYO'!L17</f>
        <v>278.05</v>
      </c>
      <c r="H16" s="15" t="s">
        <v>16</v>
      </c>
    </row>
    <row r="17" spans="1:8" s="8" customFormat="1" ht="30" x14ac:dyDescent="0.2">
      <c r="A17" s="9"/>
      <c r="B17" s="10" t="str">
        <f>+'[1]CHEQUE-TRANSF MAYO'!E18</f>
        <v>02/5/2025</v>
      </c>
      <c r="C17" s="11" t="str">
        <f>+'[1]CHEQUE-TRANSF MAYO'!D18</f>
        <v>39551942890</v>
      </c>
      <c r="D17" s="12" t="str">
        <f>'[1]CHEQUE-TRANSF MAYO'!C18</f>
        <v xml:space="preserve">EDESUR </v>
      </c>
      <c r="E17" s="11" t="str">
        <f>'[1]CHEQUE-TRANSF MAYO'!M18</f>
        <v>PAGO SERVICIO ENERGETICO UNAP LAS YAYAS DE VIAJAMA,SRS EL VALLE</v>
      </c>
      <c r="F17" s="13">
        <v>163.1</v>
      </c>
      <c r="G17" s="14">
        <f>'[1]CHEQUE-TRANSF MAYO'!L18</f>
        <v>163.1</v>
      </c>
      <c r="H17" s="15" t="s">
        <v>16</v>
      </c>
    </row>
    <row r="18" spans="1:8" s="8" customFormat="1" ht="30" x14ac:dyDescent="0.2">
      <c r="A18" s="9"/>
      <c r="B18" s="10" t="str">
        <f>+'[1]CHEQUE-TRANSF MAYO'!E19</f>
        <v>02/5/2025</v>
      </c>
      <c r="C18" s="11" t="str">
        <f>+'[1]CHEQUE-TRANSF MAYO'!D19</f>
        <v>39551975122</v>
      </c>
      <c r="D18" s="12" t="str">
        <f>'[1]CHEQUE-TRANSF MAYO'!C19</f>
        <v xml:space="preserve">EDESUR </v>
      </c>
      <c r="E18" s="11" t="str">
        <f>'[1]CHEQUE-TRANSF MAYO'!M19</f>
        <v>PAGO SERVICIO ENERGETICO UNAP LA CUCHILLA ,SRS EL VALLE</v>
      </c>
      <c r="F18" s="13">
        <v>6489.96</v>
      </c>
      <c r="G18" s="14">
        <f>'[1]CHEQUE-TRANSF MAYO'!L19</f>
        <v>6489.96</v>
      </c>
      <c r="H18" s="15" t="s">
        <v>16</v>
      </c>
    </row>
    <row r="19" spans="1:8" s="8" customFormat="1" ht="30" x14ac:dyDescent="0.2">
      <c r="A19" s="9"/>
      <c r="B19" s="10" t="str">
        <f>+'[1]CHEQUE-TRANSF MAYO'!E20</f>
        <v>02/5/2025</v>
      </c>
      <c r="C19" s="11" t="str">
        <f>+'[1]CHEQUE-TRANSF MAYO'!D20</f>
        <v>39552006377</v>
      </c>
      <c r="D19" s="12" t="str">
        <f>'[1]CHEQUE-TRANSF MAYO'!C20</f>
        <v xml:space="preserve">EDESUR </v>
      </c>
      <c r="E19" s="11" t="str">
        <f>'[1]CHEQUE-TRANSF MAYO'!M20</f>
        <v>PAGO SERVICIO ENERGETICO UNAP MIRADOR NORTE ,SRS EL VALLE</v>
      </c>
      <c r="F19" s="13">
        <v>4285.22</v>
      </c>
      <c r="G19" s="14">
        <f>'[1]CHEQUE-TRANSF MAYO'!L20</f>
        <v>4285.22</v>
      </c>
      <c r="H19" s="15" t="s">
        <v>16</v>
      </c>
    </row>
    <row r="20" spans="1:8" s="8" customFormat="1" ht="105" x14ac:dyDescent="0.2">
      <c r="A20" s="9"/>
      <c r="B20" s="10" t="str">
        <f>+'[1]CHEQUE-TRANSF MAYO'!E21</f>
        <v>02/5/2025</v>
      </c>
      <c r="C20" s="11" t="str">
        <f>+'[1]CHEQUE-TRANSF MAYO'!D21</f>
        <v>39552874987</v>
      </c>
      <c r="D20" s="12" t="str">
        <f>'[1]CHEQUE-TRANSF MAYO'!C21</f>
        <v>EMPRESAS MILTIN</v>
      </c>
      <c r="E20" s="11" t="str">
        <f>'[1]CHEQUE-TRANSF MAYO'!M21</f>
        <v>PAGO FACTURA B1500011344,B1500011094,COMPRA DE COMBUSTIBLE  PARA USO EN LOS VEHICULOS DE LA REGIONAL, Y GAS PARA USO EN LOS CPN Y LA GERENCIA  DE AREA II SAN JUAN ENERO 2025</v>
      </c>
      <c r="F20" s="13">
        <v>616051.07000000007</v>
      </c>
      <c r="G20" s="14">
        <f>'[1]CHEQUE-TRANSF MAYO'!L21</f>
        <v>616051.07000000007</v>
      </c>
      <c r="H20" s="15" t="s">
        <v>16</v>
      </c>
    </row>
    <row r="21" spans="1:8" s="8" customFormat="1" ht="90" x14ac:dyDescent="0.2">
      <c r="A21" s="9"/>
      <c r="B21" s="10" t="str">
        <f>+'[1]CHEQUE-TRANSF MAYO'!E22</f>
        <v>02/5/2025</v>
      </c>
      <c r="C21" s="11" t="str">
        <f>+'[1]CHEQUE-TRANSF MAYO'!D22</f>
        <v>39553042545</v>
      </c>
      <c r="D21" s="12" t="str">
        <f>'[1]CHEQUE-TRANSF MAYO'!C22</f>
        <v>FREILLIN RODRIGUEZ RODIGUEZ</v>
      </c>
      <c r="E21" s="11" t="str">
        <f>'[1]CHEQUE-TRANSF MAYO'!M22</f>
        <v>PAGO POR SERVICIO PRESTADO LAMINADO, TINTADO DE CAMION MOVIL DE ODONTOLOGIA ,Y LAMINADO DE VENTANS DE 5 CPN, LA GALLERA, LAS DELICIAS,LOS GRIGOS, QUIJA QUIETA Y CARDON, DEL SRSEL VALLE.</v>
      </c>
      <c r="F21" s="13">
        <v>29400</v>
      </c>
      <c r="G21" s="14">
        <f>'[1]CHEQUE-TRANSF MAYO'!L22</f>
        <v>29400</v>
      </c>
      <c r="H21" s="15" t="s">
        <v>16</v>
      </c>
    </row>
    <row r="22" spans="1:8" s="8" customFormat="1" ht="45" x14ac:dyDescent="0.2">
      <c r="A22" s="9"/>
      <c r="B22" s="10" t="str">
        <f>+'[1]CHEQUE-TRANSF MAYO'!E23</f>
        <v>06/5//2025</v>
      </c>
      <c r="C22" s="11" t="str">
        <f>+'[1]CHEQUE-TRANSF MAYO'!D23</f>
        <v>39575634021</v>
      </c>
      <c r="D22" s="12" t="str">
        <f>'[1]CHEQUE-TRANSF MAYO'!C23</f>
        <v>\AQUILES BATISTA</v>
      </c>
      <c r="E22" s="11" t="str">
        <f>'[1]CHEQUE-TRANSF MAYO'!M23</f>
        <v xml:space="preserve">PAGO ALQUILER ALMACEN DE MEDICAMENTOS SAN JUAN MES DE ABRIL 2025 </v>
      </c>
      <c r="F22" s="13">
        <v>35937</v>
      </c>
      <c r="G22" s="14">
        <f>'[1]CHEQUE-TRANSF MAYO'!L23</f>
        <v>35937</v>
      </c>
      <c r="H22" s="15" t="s">
        <v>16</v>
      </c>
    </row>
    <row r="23" spans="1:8" s="8" customFormat="1" ht="30" x14ac:dyDescent="0.2">
      <c r="A23" s="9"/>
      <c r="B23" s="10" t="str">
        <f>+'[1]CHEQUE-TRANSF MAYO'!E24</f>
        <v>06/5//2025</v>
      </c>
      <c r="C23" s="11" t="str">
        <f>+'[1]CHEQUE-TRANSF MAYO'!D24</f>
        <v>39575685311</v>
      </c>
      <c r="D23" s="12" t="str">
        <f>'[1]CHEQUE-TRANSF MAYO'!C24</f>
        <v xml:space="preserve">JOSE RAMON MEDINA </v>
      </c>
      <c r="E23" s="11" t="str">
        <f>'[1]CHEQUE-TRANSF MAYO'!M24</f>
        <v xml:space="preserve">PAGO ALQUILER UNAP LA CHUCHILLA, MES DE ABRIL 2025 </v>
      </c>
      <c r="F23" s="13">
        <v>13987.29</v>
      </c>
      <c r="G23" s="14">
        <f>'[1]CHEQUE-TRANSF MAYO'!L24</f>
        <v>13987.29</v>
      </c>
      <c r="H23" s="15" t="s">
        <v>16</v>
      </c>
    </row>
    <row r="24" spans="1:8" s="8" customFormat="1" ht="30" x14ac:dyDescent="0.2">
      <c r="A24" s="9"/>
      <c r="B24" s="10" t="str">
        <f>+'[1]CHEQUE-TRANSF MAYO'!E25</f>
        <v>06/5//2025</v>
      </c>
      <c r="C24" s="11" t="str">
        <f>+'[1]CHEQUE-TRANSF MAYO'!D25</f>
        <v>39575768080</v>
      </c>
      <c r="D24" s="12" t="str">
        <f>'[1]CHEQUE-TRANSF MAYO'!C25</f>
        <v>JULIO CESAR BATISTA HERRERA</v>
      </c>
      <c r="E24" s="11" t="str">
        <f>'[1]CHEQUE-TRANSF MAYO'!M25</f>
        <v xml:space="preserve">PAGO ALQUILER UNAP MIRADOR NORTE, MES DE ABRIL 2025 </v>
      </c>
      <c r="F24" s="13">
        <v>25255.37</v>
      </c>
      <c r="G24" s="14">
        <f>'[1]CHEQUE-TRANSF MAYO'!L25</f>
        <v>25255.37</v>
      </c>
      <c r="H24" s="15" t="s">
        <v>16</v>
      </c>
    </row>
    <row r="25" spans="1:8" s="8" customFormat="1" ht="30" x14ac:dyDescent="0.2">
      <c r="A25" s="9"/>
      <c r="B25" s="10" t="str">
        <f>+'[1]CHEQUE-TRANSF MAYO'!E26</f>
        <v>06/5//2025</v>
      </c>
      <c r="C25" s="11" t="str">
        <f>+'[1]CHEQUE-TRANSF MAYO'!D26</f>
        <v>39575839754</v>
      </c>
      <c r="D25" s="12" t="str">
        <f>'[1]CHEQUE-TRANSF MAYO'!C26</f>
        <v>JUAN FRANCISCO LACHAPELLE</v>
      </c>
      <c r="E25" s="11" t="str">
        <f>'[1]CHEQUE-TRANSF MAYO'!M26</f>
        <v xml:space="preserve">PAGO ALQUILER ALMACEN DE MEDICAMNETOS , MES DE ABRIL 2025 </v>
      </c>
      <c r="F25" s="13">
        <v>54000</v>
      </c>
      <c r="G25" s="14">
        <f>'[1]CHEQUE-TRANSF MAYO'!L26</f>
        <v>54000</v>
      </c>
      <c r="H25" s="15" t="s">
        <v>16</v>
      </c>
    </row>
    <row r="26" spans="1:8" s="8" customFormat="1" ht="30" x14ac:dyDescent="0.2">
      <c r="A26" s="9"/>
      <c r="B26" s="10" t="str">
        <f>+'[1]CHEQUE-TRANSF MAYO'!E27</f>
        <v>06/5//2025</v>
      </c>
      <c r="C26" s="11" t="str">
        <f>+'[1]CHEQUE-TRANSF MAYO'!D27</f>
        <v>39575870293</v>
      </c>
      <c r="D26" s="12" t="str">
        <f>'[1]CHEQUE-TRANSF MAYO'!C27</f>
        <v>ENILDA ARIAS MORILLO</v>
      </c>
      <c r="E26" s="11" t="str">
        <f>'[1]CHEQUE-TRANSF MAYO'!M27</f>
        <v xml:space="preserve">PAGO ALQUILER UNAP  GUAYABAL NORTE, MES DE ABRIL 2025 </v>
      </c>
      <c r="F26" s="13">
        <v>11160.84</v>
      </c>
      <c r="G26" s="14">
        <f>'[1]CHEQUE-TRANSF MAYO'!L27</f>
        <v>11160.84</v>
      </c>
      <c r="H26" s="15" t="s">
        <v>16</v>
      </c>
    </row>
    <row r="27" spans="1:8" s="8" customFormat="1" ht="30" x14ac:dyDescent="0.2">
      <c r="A27" s="9"/>
      <c r="B27" s="10" t="str">
        <f>+'[1]CHEQUE-TRANSF MAYO'!E28</f>
        <v>06/5//2025</v>
      </c>
      <c r="C27" s="11" t="str">
        <f>+'[1]CHEQUE-TRANSF MAYO'!D28</f>
        <v>39575925892</v>
      </c>
      <c r="D27" s="12" t="str">
        <f>'[1]CHEQUE-TRANSF MAYO'!C28</f>
        <v>ESTANISLADO DURAN FAMILIA</v>
      </c>
      <c r="E27" s="11" t="str">
        <f>'[1]CHEQUE-TRANSF MAYO'!M28</f>
        <v xml:space="preserve">PAGO ALQUILER UNAP VILLA OCOA MES DE ABRIL 2025 </v>
      </c>
      <c r="F27" s="13">
        <v>6731.29</v>
      </c>
      <c r="G27" s="14">
        <f>'[1]CHEQUE-TRANSF MAYO'!L28</f>
        <v>6731.29</v>
      </c>
      <c r="H27" s="15" t="s">
        <v>16</v>
      </c>
    </row>
    <row r="28" spans="1:8" s="8" customFormat="1" ht="30" x14ac:dyDescent="0.2">
      <c r="A28" s="9"/>
      <c r="B28" s="10" t="str">
        <f>+'[1]CHEQUE-TRANSF MAYO'!E29</f>
        <v>06/5//2025</v>
      </c>
      <c r="C28" s="11" t="str">
        <f>+'[1]CHEQUE-TRANSF MAYO'!D29</f>
        <v>39575987569</v>
      </c>
      <c r="D28" s="12" t="str">
        <f>'[1]CHEQUE-TRANSF MAYO'!C29</f>
        <v>EDWARD RAFAEL MATOS RODRIGUEZ</v>
      </c>
      <c r="E28" s="11" t="str">
        <f>'[1]CHEQUE-TRANSF MAYO'!M29</f>
        <v xml:space="preserve">PAGO ALQUILER UNAP CRISTO REY MES DE ABRIL 2025 </v>
      </c>
      <c r="F28" s="13">
        <v>22050</v>
      </c>
      <c r="G28" s="14">
        <f>'[1]CHEQUE-TRANSF MAYO'!L29</f>
        <v>22050</v>
      </c>
      <c r="H28" s="15" t="s">
        <v>16</v>
      </c>
    </row>
    <row r="29" spans="1:8" s="8" customFormat="1" ht="30" x14ac:dyDescent="0.2">
      <c r="A29" s="9"/>
      <c r="B29" s="10" t="str">
        <f>+'[1]CHEQUE-TRANSF MAYO'!E30</f>
        <v>06/5//2025</v>
      </c>
      <c r="C29" s="11" t="str">
        <f>+'[1]CHEQUE-TRANSF MAYO'!D30</f>
        <v>39576058596</v>
      </c>
      <c r="D29" s="12" t="str">
        <f>'[1]CHEQUE-TRANSF MAYO'!C30</f>
        <v>RAMON ANTONIO ENCARNACION</v>
      </c>
      <c r="E29" s="11" t="str">
        <f>'[1]CHEQUE-TRANSF MAYO'!M30</f>
        <v xml:space="preserve">PAGO ALQUILER UNAP LAS YAYAS MES DE ABRIL 2025 </v>
      </c>
      <c r="F29" s="13">
        <v>14850</v>
      </c>
      <c r="G29" s="14">
        <f>'[1]CHEQUE-TRANSF MAYO'!L30</f>
        <v>14850</v>
      </c>
      <c r="H29" s="15" t="s">
        <v>16</v>
      </c>
    </row>
    <row r="30" spans="1:8" s="8" customFormat="1" ht="30" x14ac:dyDescent="0.2">
      <c r="A30" s="9"/>
      <c r="B30" s="10" t="str">
        <f>+'[1]CHEQUE-TRANSF MAYO'!E31</f>
        <v>06/5//2025</v>
      </c>
      <c r="C30" s="11" t="str">
        <f>+'[1]CHEQUE-TRANSF MAYO'!D31</f>
        <v>39576109786</v>
      </c>
      <c r="D30" s="12" t="str">
        <f>'[1]CHEQUE-TRANSF MAYO'!C31</f>
        <v>FRANCISCO JOSE  RAMIREZ DIAZ</v>
      </c>
      <c r="E30" s="11" t="str">
        <f>'[1]CHEQUE-TRANSF MAYO'!M31</f>
        <v xml:space="preserve">PAGO ALQUILER UNAP LOS JOBOS PERALTA MES DE ABRIL 2025 </v>
      </c>
      <c r="F30" s="13">
        <v>17717.02</v>
      </c>
      <c r="G30" s="14">
        <f>'[1]CHEQUE-TRANSF MAYO'!L31</f>
        <v>17717.02</v>
      </c>
      <c r="H30" s="15" t="s">
        <v>16</v>
      </c>
    </row>
    <row r="31" spans="1:8" s="8" customFormat="1" ht="30" x14ac:dyDescent="0.2">
      <c r="A31" s="9"/>
      <c r="B31" s="10" t="str">
        <f>+'[1]CHEQUE-TRANSF MAYO'!E32</f>
        <v>06/5//2025</v>
      </c>
      <c r="C31" s="11" t="str">
        <f>+'[1]CHEQUE-TRANSF MAYO'!D32</f>
        <v>39576109786</v>
      </c>
      <c r="D31" s="12" t="str">
        <f>'[1]CHEQUE-TRANSF MAYO'!C32</f>
        <v>RUFUNO GOMEZ MORILLO</v>
      </c>
      <c r="E31" s="11" t="str">
        <f>'[1]CHEQUE-TRANSF MAYO'!M32</f>
        <v xml:space="preserve">PAGO ALQUILER UNAP LOS JOBOS PERALTA MES DE ABRIL 2025 </v>
      </c>
      <c r="F31" s="13">
        <v>11200.37</v>
      </c>
      <c r="G31" s="14">
        <f>'[1]CHEQUE-TRANSF MAYO'!L32</f>
        <v>11200.37</v>
      </c>
      <c r="H31" s="15" t="s">
        <v>16</v>
      </c>
    </row>
    <row r="32" spans="1:8" s="8" customFormat="1" ht="45" x14ac:dyDescent="0.2">
      <c r="A32" s="9"/>
      <c r="B32" s="10" t="str">
        <f>+'[1]CHEQUE-TRANSF MAYO'!E33</f>
        <v>06/5//2025</v>
      </c>
      <c r="C32" s="11" t="str">
        <f>+'[1]CHEQUE-TRANSF MAYO'!D33</f>
        <v>39576189554</v>
      </c>
      <c r="D32" s="12" t="str">
        <f>'[1]CHEQUE-TRANSF MAYO'!C33</f>
        <v>TEODORA RAMIREZ</v>
      </c>
      <c r="E32" s="11" t="str">
        <f>'[1]CHEQUE-TRANSF MAYO'!M33</f>
        <v xml:space="preserve">PAGO ALQUILER GERENCIA DE AREA III ELIAS PI;A PERALTA MES DE ABRIL 2025 </v>
      </c>
      <c r="F32" s="13">
        <v>29947.5</v>
      </c>
      <c r="G32" s="14">
        <f>'[1]CHEQUE-TRANSF MAYO'!L33</f>
        <v>29947.5</v>
      </c>
      <c r="H32" s="15" t="s">
        <v>16</v>
      </c>
    </row>
    <row r="33" spans="1:8" s="8" customFormat="1" ht="30" x14ac:dyDescent="0.2">
      <c r="A33" s="9"/>
      <c r="B33" s="10" t="str">
        <f>+'[1]CHEQUE-TRANSF MAYO'!E34</f>
        <v>06/5//2025</v>
      </c>
      <c r="C33" s="11" t="str">
        <f>+'[1]CHEQUE-TRANSF MAYO'!D34</f>
        <v>3957221142</v>
      </c>
      <c r="D33" s="12" t="str">
        <f>'[1]CHEQUE-TRANSF MAYO'!C34</f>
        <v>LIN DE JESUS  PARRA MARTE</v>
      </c>
      <c r="E33" s="11" t="str">
        <f>'[1]CHEQUE-TRANSF MAYO'!M34</f>
        <v xml:space="preserve">PAGO ALQUILER UNAP SANTA ANA, AZUA MES DE ABRIL 2025 </v>
      </c>
      <c r="F33" s="13">
        <v>14349.65</v>
      </c>
      <c r="G33" s="14">
        <f>'[1]CHEQUE-TRANSF MAYO'!L34</f>
        <v>14349.65</v>
      </c>
      <c r="H33" s="15" t="s">
        <v>16</v>
      </c>
    </row>
    <row r="34" spans="1:8" s="8" customFormat="1" ht="30" x14ac:dyDescent="0.2">
      <c r="A34" s="9"/>
      <c r="B34" s="10" t="str">
        <f>+'[1]CHEQUE-TRANSF MAYO'!E35</f>
        <v>06/5//2025</v>
      </c>
      <c r="C34" s="11" t="str">
        <f>+'[1]CHEQUE-TRANSF MAYO'!D35</f>
        <v>3957629587</v>
      </c>
      <c r="D34" s="12" t="str">
        <f>'[1]CHEQUE-TRANSF MAYO'!C35</f>
        <v>MILCIADES  DE LA CRUZ</v>
      </c>
      <c r="E34" s="11" t="str">
        <f>'[1]CHEQUE-TRANSF MAYO'!M35</f>
        <v xml:space="preserve">PAGO ALQUILER UNAP PROYECTO D-1 GANADERO, AZUA MES DE ABRIL 2025 </v>
      </c>
      <c r="F34" s="13">
        <v>7920</v>
      </c>
      <c r="G34" s="14">
        <f>'[1]CHEQUE-TRANSF MAYO'!L35</f>
        <v>7920</v>
      </c>
      <c r="H34" s="15" t="s">
        <v>16</v>
      </c>
    </row>
    <row r="35" spans="1:8" s="8" customFormat="1" ht="30" x14ac:dyDescent="0.2">
      <c r="A35" s="9"/>
      <c r="B35" s="10" t="str">
        <f>+'[1]CHEQUE-TRANSF MAYO'!E36</f>
        <v>06/5//2025</v>
      </c>
      <c r="C35" s="11" t="str">
        <f>+'[1]CHEQUE-TRANSF MAYO'!D36</f>
        <v>3957633112</v>
      </c>
      <c r="D35" s="12" t="str">
        <f>'[1]CHEQUE-TRANSF MAYO'!C36</f>
        <v xml:space="preserve">MANUEL GARCIA </v>
      </c>
      <c r="E35" s="11" t="str">
        <f>'[1]CHEQUE-TRANSF MAYO'!M36</f>
        <v xml:space="preserve">PAGO ALQUILER UNAP VILLA FLORES MES DE ABRIL 2025 </v>
      </c>
      <c r="F35" s="13">
        <v>12600</v>
      </c>
      <c r="G35" s="14">
        <f>'[1]CHEQUE-TRANSF MAYO'!L36</f>
        <v>12600</v>
      </c>
      <c r="H35" s="15" t="s">
        <v>16</v>
      </c>
    </row>
    <row r="36" spans="1:8" s="8" customFormat="1" ht="30" x14ac:dyDescent="0.2">
      <c r="A36" s="9"/>
      <c r="B36" s="10" t="str">
        <f>+'[1]CHEQUE-TRANSF MAYO'!E37</f>
        <v>06/5//2025</v>
      </c>
      <c r="C36" s="11" t="str">
        <f>+'[1]CHEQUE-TRANSF MAYO'!D37</f>
        <v>39576358025</v>
      </c>
      <c r="D36" s="12" t="str">
        <f>'[1]CHEQUE-TRANSF MAYO'!C37</f>
        <v>JOSE PABLO ROA  GRACIA</v>
      </c>
      <c r="E36" s="11" t="str">
        <f>'[1]CHEQUE-TRANSF MAYO'!M37</f>
        <v xml:space="preserve">PAGO ALQUILER UNAP LOS CARTONES  MES DE ABRIL 2025 </v>
      </c>
      <c r="F36" s="13">
        <v>20007</v>
      </c>
      <c r="G36" s="14">
        <f>'[1]CHEQUE-TRANSF MAYO'!L37</f>
        <v>20007</v>
      </c>
      <c r="H36" s="15" t="s">
        <v>16</v>
      </c>
    </row>
    <row r="37" spans="1:8" s="8" customFormat="1" ht="30" x14ac:dyDescent="0.2">
      <c r="A37" s="9"/>
      <c r="B37" s="10" t="str">
        <f>+'[1]CHEQUE-TRANSF MAYO'!E38</f>
        <v>06/5//2025</v>
      </c>
      <c r="C37" s="11" t="str">
        <f>+'[1]CHEQUE-TRANSF MAYO'!D38</f>
        <v>39276395301</v>
      </c>
      <c r="D37" s="12" t="str">
        <f>'[1]CHEQUE-TRANSF MAYO'!C38</f>
        <v>MAGALIS BELTRE DE LEON</v>
      </c>
      <c r="E37" s="11" t="str">
        <f>'[1]CHEQUE-TRANSF MAYO'!M38</f>
        <v xml:space="preserve">PAGO ALQUILER UNAP LOS NEGROS  MES DE ABRIL 2025 </v>
      </c>
      <c r="F37" s="13">
        <v>8010</v>
      </c>
      <c r="G37" s="14">
        <f>'[1]CHEQUE-TRANSF MAYO'!L38</f>
        <v>8010</v>
      </c>
      <c r="H37" s="15" t="s">
        <v>16</v>
      </c>
    </row>
    <row r="38" spans="1:8" s="8" customFormat="1" ht="75" x14ac:dyDescent="0.2">
      <c r="A38" s="9"/>
      <c r="B38" s="10" t="str">
        <f>+'[1]CHEQUE-TRANSF MAYO'!E40</f>
        <v>07/5/2025</v>
      </c>
      <c r="C38" s="11" t="str">
        <f>+'[1]CHEQUE-TRANSF MAYO'!D40</f>
        <v>39586904992</v>
      </c>
      <c r="D38" s="12" t="str">
        <f>'[1]CHEQUE-TRANSF MAYO'!C40</f>
        <v>ISIDRO SOSA RAMON</v>
      </c>
      <c r="E38" s="11" t="str">
        <f>'[1]CHEQUE-TRANSF MAYO'!M40</f>
        <v>PAGO FACTURA NO. B1500000105, PAGO ALQUILER LOCALES PARA ALMACEN  DE MEDICAMENTOS DEL SRS, CORRESPONDIENTE AL MES DE ABRIL.</v>
      </c>
      <c r="F38" s="13">
        <v>170100</v>
      </c>
      <c r="G38" s="14">
        <f>'[1]CHEQUE-TRANSF MAYO'!L40</f>
        <v>170100</v>
      </c>
      <c r="H38" s="15" t="s">
        <v>16</v>
      </c>
    </row>
    <row r="39" spans="1:8" s="8" customFormat="1" ht="75" x14ac:dyDescent="0.2">
      <c r="A39" s="9"/>
      <c r="B39" s="10" t="str">
        <f>+'[1]CHEQUE-TRANSF MAYO'!E41</f>
        <v>07/5/2025</v>
      </c>
      <c r="C39" s="11" t="str">
        <f>+'[1]CHEQUE-TRANSF MAYO'!D41</f>
        <v>39586938915</v>
      </c>
      <c r="D39" s="12" t="str">
        <f>'[1]CHEQUE-TRANSF MAYO'!C41</f>
        <v>ICM TECH SRL</v>
      </c>
      <c r="E39" s="11" t="str">
        <f>'[1]CHEQUE-TRANSF MAYO'!M41</f>
        <v>PAGO FACTURA NO. B1500000116, ADQUISICION DE COMPUTADORA COMPLETA PARA SER DISTRIBUIDAS EN VARIOS CPN DEL CENTRO DE LA REGIONAL DE SALUD EL VALLE.</v>
      </c>
      <c r="F39" s="13">
        <v>1907880.51</v>
      </c>
      <c r="G39" s="14">
        <f>'[1]CHEQUE-TRANSF MAYO'!L41</f>
        <v>1907880.51</v>
      </c>
      <c r="H39" s="15" t="s">
        <v>16</v>
      </c>
    </row>
    <row r="40" spans="1:8" s="8" customFormat="1" ht="105" x14ac:dyDescent="0.2">
      <c r="A40" s="9"/>
      <c r="B40" s="10" t="str">
        <f>+'[1]CHEQUE-TRANSF MAYO'!E42</f>
        <v>07/5/2025</v>
      </c>
      <c r="C40" s="11" t="str">
        <f>+'[1]CHEQUE-TRANSF MAYO'!D42</f>
        <v>39586988727</v>
      </c>
      <c r="D40" s="12" t="str">
        <f>'[1]CHEQUE-TRANSF MAYO'!C42</f>
        <v>CARLOS GUARIONEX MONTERO</v>
      </c>
      <c r="E40" s="11" t="str">
        <f>'[1]CHEQUE-TRANSF MAYO'!M42</f>
        <v>PAGO FACTURA NO. B1500000082, LIMPIEZA Y REPARACION DEL SISTEMA DE INYECCION DE TUBERIA DE GASOIL DE LA PLANTA ELECTRICA DEL CENTRO DE DIAGNOSTICO DE AZUA CORRESPONDIENTE A ESTA REGIONAL DE SALUD EL VALLE.</v>
      </c>
      <c r="F40" s="13">
        <v>11300</v>
      </c>
      <c r="G40" s="14">
        <f>'[1]CHEQUE-TRANSF MAYO'!L42</f>
        <v>11300</v>
      </c>
      <c r="H40" s="15" t="s">
        <v>16</v>
      </c>
    </row>
    <row r="41" spans="1:8" s="8" customFormat="1" ht="90" x14ac:dyDescent="0.2">
      <c r="A41" s="9"/>
      <c r="B41" s="10" t="str">
        <f>+'[1]CHEQUE-TRANSF MAYO'!E43</f>
        <v>07/5/2025</v>
      </c>
      <c r="C41" s="11" t="str">
        <f>+'[1]CHEQUE-TRANSF MAYO'!D43</f>
        <v>39587027892</v>
      </c>
      <c r="D41" s="12" t="str">
        <f>'[1]CHEQUE-TRANSF MAYO'!C43</f>
        <v>EPX DOMINICANA, SRS, SRL</v>
      </c>
      <c r="E41" s="11" t="str">
        <f>'[1]CHEQUE-TRANSF MAYO'!M43</f>
        <v>PAGO FACTURA NO.B1500002964,ADQUISICION DE MATERIALES DE USO MEDICO PARA LOS CENTROS BAJO LA SUPERVISION DE ESTA REGIONAL DE SALUD EL VALLE.</v>
      </c>
      <c r="F41" s="13">
        <v>55596</v>
      </c>
      <c r="G41" s="14">
        <f>'[1]CHEQUE-TRANSF MAYO'!L43</f>
        <v>55596</v>
      </c>
      <c r="H41" s="15" t="s">
        <v>16</v>
      </c>
    </row>
    <row r="42" spans="1:8" s="8" customFormat="1" ht="90" x14ac:dyDescent="0.2">
      <c r="A42" s="9"/>
      <c r="B42" s="10" t="str">
        <f>+'[1]CHEQUE-TRANSF MAYO'!E44</f>
        <v>07/5/2025</v>
      </c>
      <c r="C42" s="11" t="str">
        <f>+'[1]CHEQUE-TRANSF MAYO'!D44</f>
        <v>39587182397</v>
      </c>
      <c r="D42" s="12" t="str">
        <f>'[1]CHEQUE-TRANSF MAYO'!C44</f>
        <v>NEGOCIOS DOMACI. ND, SRL</v>
      </c>
      <c r="E42" s="11" t="str">
        <f>'[1]CHEQUE-TRANSF MAYO'!M44</f>
        <v>PAGO FACTURA NO. B1500000320, ADQUISICION DE EQUIPOS DE SEGURIDAD Y PROTECCION PERSONAL PARA USO EN EL ALMACEN Y DEMAS DEPENDENCIAS DE LA REGIONAL DE SALUS EL VALLE.</v>
      </c>
      <c r="F42" s="13">
        <v>58477.5</v>
      </c>
      <c r="G42" s="14">
        <f>'[1]CHEQUE-TRANSF MAYO'!L44</f>
        <v>58477.5</v>
      </c>
      <c r="H42" s="15" t="s">
        <v>16</v>
      </c>
    </row>
    <row r="43" spans="1:8" s="8" customFormat="1" ht="75" x14ac:dyDescent="0.2">
      <c r="A43" s="9"/>
      <c r="B43" s="10" t="str">
        <f>+'[1]CHEQUE-TRANSF MAYO'!E45</f>
        <v>07/5/2025</v>
      </c>
      <c r="C43" s="11" t="str">
        <f>+'[1]CHEQUE-TRANSF MAYO'!D45</f>
        <v>39587223863</v>
      </c>
      <c r="D43" s="12" t="str">
        <f>'[1]CHEQUE-TRANSF MAYO'!C45</f>
        <v>PROGASTABLE, SRL</v>
      </c>
      <c r="E43" s="11" t="str">
        <f>'[1]CHEQUE-TRANSF MAYO'!M45</f>
        <v>PAGO FACTURA NO. B1500000475, ADQUISICION DE MATERIALES DE OFICINA PARA USO EN LAS DEPENDENCIA DE LA REGIONAL DE SALUD EL VALLE.</v>
      </c>
      <c r="F43" s="13">
        <v>91552.26999999999</v>
      </c>
      <c r="G43" s="14">
        <f>'[1]CHEQUE-TRANSF MAYO'!L45</f>
        <v>91552.26999999999</v>
      </c>
      <c r="H43" s="15" t="s">
        <v>16</v>
      </c>
    </row>
    <row r="44" spans="1:8" s="8" customFormat="1" ht="60" x14ac:dyDescent="0.2">
      <c r="A44" s="9"/>
      <c r="B44" s="10" t="str">
        <f>+'[1]CHEQUE-TRANSF MAYO'!E46</f>
        <v>07/5/2025</v>
      </c>
      <c r="C44" s="11" t="str">
        <f>+'[1]CHEQUE-TRANSF MAYO'!D46</f>
        <v>39587374250</v>
      </c>
      <c r="D44" s="12" t="str">
        <f>'[1]CHEQUE-TRANSF MAYO'!C46</f>
        <v>HEMOTEST, SRL</v>
      </c>
      <c r="E44" s="11" t="str">
        <f>'[1]CHEQUE-TRANSF MAYO'!M46</f>
        <v>PAGO FACTURA NO. B1500002205, ADQUISICION DE SOLUCION SALINA USO EN LOS CPN Y CCDX DE ESTA REGIONAL DE SALUD EL VALLE.</v>
      </c>
      <c r="F44" s="13">
        <v>74100</v>
      </c>
      <c r="G44" s="14">
        <f>'[1]CHEQUE-TRANSF MAYO'!L46</f>
        <v>74100</v>
      </c>
      <c r="H44" s="15" t="s">
        <v>16</v>
      </c>
    </row>
    <row r="45" spans="1:8" s="8" customFormat="1" ht="90" x14ac:dyDescent="0.2">
      <c r="A45" s="9"/>
      <c r="B45" s="10" t="str">
        <f>+'[1]CHEQUE-TRANSF MAYO'!E47</f>
        <v>07/5/2025</v>
      </c>
      <c r="C45" s="11" t="str">
        <f>+'[1]CHEQUE-TRANSF MAYO'!D47</f>
        <v>39587403763</v>
      </c>
      <c r="D45" s="12" t="str">
        <f>'[1]CHEQUE-TRANSF MAYO'!C47</f>
        <v>CARLOS GUARIONEX MONTERO</v>
      </c>
      <c r="E45" s="11" t="str">
        <f>'[1]CHEQUE-TRANSF MAYO'!M47</f>
        <v>PAGO FACTURA NO. B1500000081, SERVICIO DE REPARACION DE PLANTA DE GEERACION, USADA EN EL CAMION MERCEDEZ BENZ DEL AREA DE ODONTOLOGIA DE LA REGIONAL DE SALUD EL VALLE.</v>
      </c>
      <c r="F45" s="13">
        <v>28250</v>
      </c>
      <c r="G45" s="14">
        <f>'[1]CHEQUE-TRANSF MAYO'!L47</f>
        <v>28250</v>
      </c>
      <c r="H45" s="15" t="s">
        <v>16</v>
      </c>
    </row>
    <row r="46" spans="1:8" s="8" customFormat="1" ht="60" x14ac:dyDescent="0.2">
      <c r="A46" s="9"/>
      <c r="B46" s="10" t="str">
        <f>+'[1]CHEQUE-TRANSF MAYO'!E49</f>
        <v>9/5/2025</v>
      </c>
      <c r="C46" s="11" t="str">
        <f>+'[1]CHEQUE-TRANSF MAYO'!D49</f>
        <v>3960407281</v>
      </c>
      <c r="D46" s="12" t="str">
        <f>'[1]CHEQUE-TRANSF MAYO'!C49</f>
        <v>TESORERIA DE LA SEGURIDAD SOCIAL.</v>
      </c>
      <c r="E46" s="11" t="str">
        <f>'[1]CHEQUE-TRANSF MAYO'!M49</f>
        <v>PAGO SEGURO MEDICO A EMPLEADOS DE ESTA REGIONAL DE SALUD EL VALLE, MES DE ABRIL 2025, VER DOCUMENTOS ANEXOS.</v>
      </c>
      <c r="F46" s="13">
        <v>286643.40999999997</v>
      </c>
      <c r="G46" s="14">
        <f>'[1]CHEQUE-TRANSF MAYO'!L49</f>
        <v>286643.40999999997</v>
      </c>
      <c r="H46" s="15" t="s">
        <v>16</v>
      </c>
    </row>
    <row r="47" spans="1:8" s="8" customFormat="1" ht="120" x14ac:dyDescent="0.2">
      <c r="A47" s="9"/>
      <c r="B47" s="10" t="str">
        <f>+'[1]CHEQUE-TRANSF MAYO'!E50</f>
        <v>9/5/2025</v>
      </c>
      <c r="C47" s="11" t="str">
        <f>+'[1]CHEQUE-TRANSF MAYO'!D50</f>
        <v>39604124970</v>
      </c>
      <c r="D47" s="12" t="str">
        <f>'[1]CHEQUE-TRANSF MAYO'!C50</f>
        <v>EMPRESAS MILANESE, SRL</v>
      </c>
      <c r="E47" s="11" t="str">
        <f>'[1]CHEQUE-TRANSF MAYO'!M50</f>
        <v>PAGO FACTURA NO. B1500012858, COMPRA DE AGUA PARA CONSUMO DE LA GERENCIA II, CENTRO DE DIAGNOSTICO SAN JUAN, ALMACEN DE MEDICAMENTOS Y OFICINA REGIONAL DE SALUD EL VALLE, CORRESPONDIENTE AL MES DE FEBRERO 2025</v>
      </c>
      <c r="F47" s="13">
        <v>9115.25</v>
      </c>
      <c r="G47" s="14">
        <f>'[1]CHEQUE-TRANSF MAYO'!L50</f>
        <v>9115.25</v>
      </c>
      <c r="H47" s="15" t="s">
        <v>16</v>
      </c>
    </row>
    <row r="48" spans="1:8" s="8" customFormat="1" ht="75" x14ac:dyDescent="0.2">
      <c r="A48" s="9"/>
      <c r="B48" s="10" t="str">
        <f>+'[1]CHEQUE-TRANSF MAYO'!E51</f>
        <v>9/5/2025</v>
      </c>
      <c r="C48" s="11" t="str">
        <f>+'[1]CHEQUE-TRANSF MAYO'!D51</f>
        <v>396044158356</v>
      </c>
      <c r="D48" s="12" t="str">
        <f>'[1]CHEQUE-TRANSF MAYO'!C51</f>
        <v>ALEJANDRO PEREZ MATEO</v>
      </c>
      <c r="E48" s="11" t="str">
        <f>'[1]CHEQUE-TRANSF MAYO'!M51</f>
        <v>PAGO SERVICIO PRESTADO COMO SERENO DE LA UNAP DE VILLA FLORES EN INSTALCION VIEJA CERRA PARA REMOSAMIENTO EN FECHA 24/2/2025 AL24/3/2025, VER ANEXO</v>
      </c>
      <c r="F48" s="13">
        <v>6860</v>
      </c>
      <c r="G48" s="14">
        <f>'[1]CHEQUE-TRANSF MAYO'!L51</f>
        <v>6860</v>
      </c>
      <c r="H48" s="15" t="s">
        <v>16</v>
      </c>
    </row>
    <row r="49" spans="1:8" s="8" customFormat="1" ht="75" x14ac:dyDescent="0.2">
      <c r="A49" s="9"/>
      <c r="B49" s="10" t="str">
        <f>+'[1]CHEQUE-TRANSF MAYO'!E52</f>
        <v>9/5/2025</v>
      </c>
      <c r="C49" s="11" t="str">
        <f>+'[1]CHEQUE-TRANSF MAYO'!D52</f>
        <v>93604210550</v>
      </c>
      <c r="D49" s="12" t="str">
        <f>'[1]CHEQUE-TRANSF MAYO'!C52</f>
        <v>JUAN MONTERO</v>
      </c>
      <c r="E49" s="11" t="str">
        <f>'[1]CHEQUE-TRANSF MAYO'!M52</f>
        <v>PAGO POR SERVICIO PRESTADO, COMO SERENO EN CPN LOS NEGROS AZUA REALIZANDO TRABAJOS DE VIGILANCIA  DURANTE EL MES DE ABRIL 2025 DEGUN ANEXO.</v>
      </c>
      <c r="F49" s="13">
        <v>9800</v>
      </c>
      <c r="G49" s="14">
        <f>'[1]CHEQUE-TRANSF MAYO'!L52</f>
        <v>9800</v>
      </c>
      <c r="H49" s="15" t="s">
        <v>16</v>
      </c>
    </row>
    <row r="50" spans="1:8" s="8" customFormat="1" ht="75" x14ac:dyDescent="0.2">
      <c r="A50" s="9"/>
      <c r="B50" s="10" t="str">
        <f>+'[1]CHEQUE-TRANSF MAYO'!E53</f>
        <v>9/5/2025</v>
      </c>
      <c r="C50" s="11" t="str">
        <f>+'[1]CHEQUE-TRANSF MAYO'!D53</f>
        <v>39604245663</v>
      </c>
      <c r="D50" s="12" t="str">
        <f>'[1]CHEQUE-TRANSF MAYO'!C53</f>
        <v xml:space="preserve">ROBERTO MERALDO BUTISTA </v>
      </c>
      <c r="E50" s="11" t="str">
        <f>'[1]CHEQUE-TRANSF MAYO'!M53</f>
        <v>PAGO FACTURA NO. B1500000123, SERVICIO DE INSTALACION DE FREGADEROS Y GABINETE EN VARIOS CPN Y CENTRO DE DIGANOSTICOS DE LA REGIONAL DE SALUD EL VALLE.</v>
      </c>
      <c r="F50" s="13">
        <v>787416.71</v>
      </c>
      <c r="G50" s="14">
        <f>'[1]CHEQUE-TRANSF MAYO'!L53</f>
        <v>787416.71</v>
      </c>
      <c r="H50" s="15" t="s">
        <v>16</v>
      </c>
    </row>
    <row r="51" spans="1:8" s="8" customFormat="1" ht="105" x14ac:dyDescent="0.2">
      <c r="A51" s="9"/>
      <c r="B51" s="10" t="str">
        <f>+'[1]CHEQUE-TRANSF MAYO'!E54</f>
        <v>9/5/2025</v>
      </c>
      <c r="C51" s="11" t="str">
        <f>+'[1]CHEQUE-TRANSF MAYO'!D54</f>
        <v>39604303613</v>
      </c>
      <c r="D51" s="12" t="str">
        <f>'[1]CHEQUE-TRANSF MAYO'!C54</f>
        <v>MICHAEL TAPIA OVIEDO</v>
      </c>
      <c r="E51" s="11" t="str">
        <f>'[1]CHEQUE-TRANSF MAYO'!M54</f>
        <v>PAGO FACTURA NO. B1500000004, PAGO SERVICIO DE MANTENIMIENTO Y REPARACION DE AIRES ACONDICIONADOS PARA LOS DISTINTOS CCDX , GERENCIA DE AREA Y OFICINA REGIONAL DE SALUD EL VALLE.</v>
      </c>
      <c r="F51" s="13">
        <v>51415</v>
      </c>
      <c r="G51" s="14">
        <f>'[1]CHEQUE-TRANSF MAYO'!L54</f>
        <v>51415</v>
      </c>
      <c r="H51" s="15" t="s">
        <v>16</v>
      </c>
    </row>
    <row r="52" spans="1:8" s="8" customFormat="1" ht="90" x14ac:dyDescent="0.2">
      <c r="A52" s="9"/>
      <c r="B52" s="10" t="str">
        <f>+'[1]CHEQUE-TRANSF MAYO'!E55</f>
        <v>9/5/2025</v>
      </c>
      <c r="C52" s="11" t="str">
        <f>+'[1]CHEQUE-TRANSF MAYO'!D55</f>
        <v>39604323064</v>
      </c>
      <c r="D52" s="12" t="str">
        <f>'[1]CHEQUE-TRANSF MAYO'!C55</f>
        <v>ICM TECH SRL</v>
      </c>
      <c r="E52" s="11" t="str">
        <f>'[1]CHEQUE-TRANSF MAYO'!M55</f>
        <v>PAGO FCTURA B1500000111, ADQUISICION DE TONER Y TINTAS PARA USO EN DISTINTAS AREAS, ALMACEN DE MEDICAMENTOS Y DEMAS DEPENDENCIAS DE ESTA REGIONAL DE SALUD EL VALLE.</v>
      </c>
      <c r="F52" s="13">
        <v>45487.27</v>
      </c>
      <c r="G52" s="14">
        <f>'[1]CHEQUE-TRANSF MAYO'!L55</f>
        <v>45487.27</v>
      </c>
      <c r="H52" s="16" t="e">
        <f>+H51+F52-G52</f>
        <v>#VALUE!</v>
      </c>
    </row>
    <row r="53" spans="1:8" s="8" customFormat="1" ht="75" x14ac:dyDescent="0.2">
      <c r="A53" s="9"/>
      <c r="B53" s="10" t="str">
        <f>+'[1]CHEQUE-TRANSF MAYO'!E56</f>
        <v>9/5/2025</v>
      </c>
      <c r="C53" s="11" t="str">
        <f>+'[1]CHEQUE-TRANSF MAYO'!D56</f>
        <v>39604373945</v>
      </c>
      <c r="D53" s="12" t="str">
        <f>'[1]CHEQUE-TRANSF MAYO'!C56</f>
        <v>IMPRENTA Y MULTISERVICIOS</v>
      </c>
      <c r="E53" s="11" t="str">
        <f>'[1]CHEQUE-TRANSF MAYO'!M56</f>
        <v>PAGO FACTURA NO. B1500000764, ADQUISICION DE IMPRESOS USO EN EL HOSPITAL TRAUMATOLOGICO DE AZUA, BAJO LA SUPERVISION DE ESTA REGIONAL DE SALUD EL VALLE.</v>
      </c>
      <c r="F53" s="13">
        <v>64410</v>
      </c>
      <c r="G53" s="14">
        <f>'[1]CHEQUE-TRANSF MAYO'!L56</f>
        <v>64410</v>
      </c>
      <c r="H53" s="16" t="e">
        <f>+H52+F53-G53</f>
        <v>#VALUE!</v>
      </c>
    </row>
    <row r="54" spans="1:8" s="8" customFormat="1" ht="60" x14ac:dyDescent="0.2">
      <c r="A54" s="9"/>
      <c r="B54" s="10" t="str">
        <f>+'[1]CHEQUE-TRANSF MAYO'!E58</f>
        <v>9/5/2025</v>
      </c>
      <c r="C54" s="11" t="str">
        <f>+'[1]CHEQUE-TRANSF MAYO'!D58</f>
        <v>27479</v>
      </c>
      <c r="D54" s="12" t="str">
        <f>'[1]CHEQUE-TRANSF MAYO'!C58</f>
        <v>CLARI ESTHER DE LEON</v>
      </c>
      <c r="E54" s="11" t="str">
        <f>'[1]CHEQUE-TRANSF MAYO'!M58</f>
        <v>REPOSICION DE CAJA CHICA DESDE EL RECIBO NUMERO3634 AL 3711 DEL SERVICIO REGIONAL DE SALUD EL VALLE, VER ANEXOS.</v>
      </c>
      <c r="F54" s="13">
        <v>46366.1</v>
      </c>
      <c r="G54" s="14">
        <f>'[1]CHEQUE-TRANSF MAYO'!L58</f>
        <v>46366.1</v>
      </c>
      <c r="H54" s="15" t="s">
        <v>16</v>
      </c>
    </row>
    <row r="55" spans="1:8" s="8" customFormat="1" ht="90" x14ac:dyDescent="0.2">
      <c r="A55" s="9"/>
      <c r="B55" s="10" t="str">
        <f>+'[1]CHEQUE-TRANSF MAYO'!E61</f>
        <v>12/5/2025</v>
      </c>
      <c r="C55" s="11" t="str">
        <f>+'[1]CHEQUE-TRANSF MAYO'!D61</f>
        <v>27481</v>
      </c>
      <c r="D55" s="12" t="str">
        <f>'[1]CHEQUE-TRANSF MAYO'!C61</f>
        <v>ROLANDO ANTONIO RUIZ</v>
      </c>
      <c r="E55" s="11" t="str">
        <f>'[1]CHEQUE-TRANSF MAYO'!M61</f>
        <v>PAGO POR SERVICIOS PRESTADO COMO OBRERO REALIZANDO TRABAJOS EXCAVACION DE ZANJA PARA LLEVAR TUBERIAS POLIETILENO PARA AGUA  POTABLE HOSPITAL TAIWAN AZUA , VER ANEXO</v>
      </c>
      <c r="F55" s="13">
        <v>3430</v>
      </c>
      <c r="G55" s="14">
        <f>'[1]CHEQUE-TRANSF MAYO'!L61</f>
        <v>3430</v>
      </c>
      <c r="H55" s="15" t="s">
        <v>16</v>
      </c>
    </row>
    <row r="56" spans="1:8" s="8" customFormat="1" ht="60" x14ac:dyDescent="0.2">
      <c r="A56" s="9"/>
      <c r="B56" s="10" t="str">
        <f>+'[1]CHEQUE-TRANSF MAYO'!E63</f>
        <v>12/5/2025</v>
      </c>
      <c r="C56" s="11" t="str">
        <f>+'[1]CHEQUE-TRANSF MAYO'!D63</f>
        <v>39621737929</v>
      </c>
      <c r="D56" s="12" t="str">
        <f>'[1]CHEQUE-TRANSF MAYO'!C63</f>
        <v>ICM TECH SRL</v>
      </c>
      <c r="E56" s="11" t="str">
        <f>'[1]CHEQUE-TRANSF MAYO'!M63</f>
        <v>PAGO FACTURA B1500000113, ADQUISICION DE MOCHILAS Y BULTO PARA LAPTOS USO PERSONAL DEL SRSEL VALLE.</v>
      </c>
      <c r="F56" s="13">
        <v>88005.93</v>
      </c>
      <c r="G56" s="14">
        <f>'[1]CHEQUE-TRANSF MAYO'!L63</f>
        <v>88005.93</v>
      </c>
      <c r="H56" s="15" t="s">
        <v>16</v>
      </c>
    </row>
    <row r="57" spans="1:8" s="8" customFormat="1" ht="60" x14ac:dyDescent="0.2">
      <c r="A57" s="9"/>
      <c r="B57" s="10" t="str">
        <f>+'[1]CHEQUE-TRANSF MAYO'!E64</f>
        <v>12/5/2025</v>
      </c>
      <c r="C57" s="11" t="str">
        <f>+'[1]CHEQUE-TRANSF MAYO'!D64</f>
        <v>39621758958</v>
      </c>
      <c r="D57" s="12" t="str">
        <f>'[1]CHEQUE-TRANSF MAYO'!C64</f>
        <v>ICM TECH SRL</v>
      </c>
      <c r="E57" s="11" t="str">
        <f>'[1]CHEQUE-TRANSF MAYO'!M64</f>
        <v>PAGO FACTURA NO. B1500000115 ADQUISICION DE ACCESORIOS PARA IMPRESORA USO EN HOSPITAL TRAUMATOLOGICO DE AZUA.</v>
      </c>
      <c r="F57" s="13">
        <v>11730.93</v>
      </c>
      <c r="G57" s="14">
        <f>'[1]CHEQUE-TRANSF MAYO'!L64</f>
        <v>11730.93</v>
      </c>
      <c r="H57" s="15" t="s">
        <v>16</v>
      </c>
    </row>
    <row r="58" spans="1:8" s="8" customFormat="1" ht="120" x14ac:dyDescent="0.2">
      <c r="A58" s="9"/>
      <c r="B58" s="10" t="str">
        <f>+'[1]CHEQUE-TRANSF MAYO'!E65</f>
        <v>12/5/2025</v>
      </c>
      <c r="C58" s="11" t="str">
        <f>+'[1]CHEQUE-TRANSF MAYO'!D65</f>
        <v>39621791856</v>
      </c>
      <c r="D58" s="12" t="str">
        <f>'[1]CHEQUE-TRANSF MAYO'!C65</f>
        <v xml:space="preserve">ROBERTO MERALDO BUTISTA </v>
      </c>
      <c r="E58" s="11" t="str">
        <f>'[1]CHEQUE-TRANSF MAYO'!M65</f>
        <v>PAGO FACTURAS B1500000124, B1500000125, B1500000126, SERVICIO DE MANTENIMIENTO  ALMACEN DEL SRS  EL VALLE, INST. DE CONTROL DE ACCESO ,PUERTA S,   ACCESO A DEPARTAMENTO DE LA REGIONAL DE SALUD EL VALLE, MANT. CPN CRISTO REY SEGUN ANEXOS</v>
      </c>
      <c r="F58" s="13">
        <v>244351.8</v>
      </c>
      <c r="G58" s="14">
        <f>'[1]CHEQUE-TRANSF MAYO'!L65</f>
        <v>244351.8</v>
      </c>
      <c r="H58" s="15" t="s">
        <v>16</v>
      </c>
    </row>
    <row r="59" spans="1:8" s="8" customFormat="1" ht="105" x14ac:dyDescent="0.2">
      <c r="A59" s="9"/>
      <c r="B59" s="10" t="str">
        <f>+'[1]CHEQUE-TRANSF MAYO'!E66</f>
        <v>12/5/2025</v>
      </c>
      <c r="C59" s="11" t="str">
        <f>+'[1]CHEQUE-TRANSF MAYO'!D66</f>
        <v>39621827217</v>
      </c>
      <c r="D59" s="12" t="str">
        <f>'[1]CHEQUE-TRANSF MAYO'!C66</f>
        <v>FRANKLIN RADHAMES MATEO</v>
      </c>
      <c r="E59" s="11" t="str">
        <f>'[1]CHEQUE-TRANSF MAYO'!M66</f>
        <v>PAGO POR SERVICIO PRESTADO REALIZANDO TRABAJOS DE LIMPIEZA EN LOS TECHOS DE LOS CPN Y UNAP,LOS PRDADOS, COLONIA, JAGUA, HATO DEL PADRE  Y VALLECITO AL SERVICIO DEL SRS EL VALLE</v>
      </c>
      <c r="F59" s="13">
        <v>16660</v>
      </c>
      <c r="G59" s="14">
        <f>'[1]CHEQUE-TRANSF MAYO'!L66</f>
        <v>16660</v>
      </c>
      <c r="H59" s="15" t="s">
        <v>16</v>
      </c>
    </row>
    <row r="60" spans="1:8" s="8" customFormat="1" ht="105" x14ac:dyDescent="0.2">
      <c r="A60" s="9"/>
      <c r="B60" s="10" t="str">
        <f>+'[1]CHEQUE-TRANSF MAYO'!E67</f>
        <v>12/5/2025</v>
      </c>
      <c r="C60" s="11" t="str">
        <f>+'[1]CHEQUE-TRANSF MAYO'!D67</f>
        <v>39621921961</v>
      </c>
      <c r="D60" s="12" t="str">
        <f>'[1]CHEQUE-TRANSF MAYO'!C67</f>
        <v>LUIS ANTONIO CARO</v>
      </c>
      <c r="E60" s="11" t="str">
        <f>'[1]CHEQUE-TRANSF MAYO'!M67</f>
        <v>PAGO POR SERVICIO PRESTADO COMO AYUDANTE DE CARGA, REALIZANDO TRABAJOS DE MOVILIZACION DE MOBILIARIOS, EQUIPOS Y ELECTRODOMESTICOS DEL ALMACEN A DISTINTOS CPN Y UNAP DEL SRS EL VALLE ABRIL 2025</v>
      </c>
      <c r="F60" s="13">
        <v>6860</v>
      </c>
      <c r="G60" s="14">
        <f>'[1]CHEQUE-TRANSF MAYO'!L67</f>
        <v>6860</v>
      </c>
      <c r="H60" s="15" t="s">
        <v>16</v>
      </c>
    </row>
    <row r="61" spans="1:8" s="8" customFormat="1" ht="75" x14ac:dyDescent="0.2">
      <c r="A61" s="9"/>
      <c r="B61" s="10" t="str">
        <f>+'[1]CHEQUE-TRANSF MAYO'!E68</f>
        <v>12/5/2025</v>
      </c>
      <c r="C61" s="11" t="str">
        <f>+'[1]CHEQUE-TRANSF MAYO'!D68</f>
        <v>39622060438</v>
      </c>
      <c r="D61" s="12" t="str">
        <f>'[1]CHEQUE-TRANSF MAYO'!C68</f>
        <v>NOVA J. CORPORATION, SRL</v>
      </c>
      <c r="E61" s="11" t="str">
        <f>'[1]CHEQUE-TRANSF MAYO'!M68</f>
        <v>PAGO FACTURA NO. B1500000105, ADQUISICION DE GUANTES DE USO MEDICO ,PARA USO EN LOS CENTROS BAJO LA SUPERVISION DEL SERVICIO REGIONAL DE SALUD EL VALLE.</v>
      </c>
      <c r="F61" s="13">
        <v>826143</v>
      </c>
      <c r="G61" s="14">
        <f>'[1]CHEQUE-TRANSF MAYO'!L68</f>
        <v>826143</v>
      </c>
      <c r="H61" s="15" t="s">
        <v>16</v>
      </c>
    </row>
    <row r="62" spans="1:8" s="8" customFormat="1" ht="120" x14ac:dyDescent="0.2">
      <c r="A62" s="9"/>
      <c r="B62" s="10" t="str">
        <f>+'[1]CHEQUE-TRANSF MAYO'!E70</f>
        <v>16/5/2025</v>
      </c>
      <c r="C62" s="11" t="str">
        <f>+'[1]CHEQUE-TRANSF MAYO'!D70</f>
        <v>39654873690</v>
      </c>
      <c r="D62" s="12" t="str">
        <f>'[1]CHEQUE-TRANSF MAYO'!C70</f>
        <v xml:space="preserve">RAFAEL ANTONIO DE LA ROSA </v>
      </c>
      <c r="E62" s="11" t="str">
        <f>'[1]CHEQUE-TRANSF MAYO'!M70</f>
        <v xml:space="preserve">PAGO POR SERVICIO PRESTADO EN MECANICA EN GENERAL DE MOTOCICLETA, DANDO MANTENIMIENTO A VARIAS MOTOCLETAS DE LA DEPENDENCIA  DE LA REGIONAL DE SALUD EL VALLE , REALIZO VARIAS  REPARACIONES  VER ANEXO. </v>
      </c>
      <c r="F62" s="13">
        <v>12740</v>
      </c>
      <c r="G62" s="14">
        <f>'[1]CHEQUE-TRANSF MAYO'!L70</f>
        <v>12740</v>
      </c>
      <c r="H62" s="15" t="s">
        <v>16</v>
      </c>
    </row>
    <row r="63" spans="1:8" s="8" customFormat="1" ht="90" x14ac:dyDescent="0.2">
      <c r="A63" s="9"/>
      <c r="B63" s="10" t="str">
        <f>+'[1]CHEQUE-TRANSF MAYO'!E71</f>
        <v>16/5/2025</v>
      </c>
      <c r="C63" s="11" t="str">
        <f>+'[1]CHEQUE-TRANSF MAYO'!D71</f>
        <v>39654913030</v>
      </c>
      <c r="D63" s="12" t="str">
        <f>'[1]CHEQUE-TRANSF MAYO'!C71</f>
        <v>JOSE ARMANDO MATEO MATEO</v>
      </c>
      <c r="E63" s="11" t="str">
        <f>'[1]CHEQUE-TRANSF MAYO'!M71</f>
        <v>PAGO SERVICIO PRESTADO COMO LAVADOR , REALIZANDO TRABAJOS DE LIMPIEZA Y LAVADO DE VEHICULOS AL SERVICIO DE LA REGIONAL DE SALUD EL VALLE, DURANTE EL MES DE ABRIL 2025.</v>
      </c>
      <c r="F63" s="13">
        <v>6860</v>
      </c>
      <c r="G63" s="14">
        <f>'[1]CHEQUE-TRANSF MAYO'!L71</f>
        <v>6860</v>
      </c>
      <c r="H63" s="15" t="s">
        <v>16</v>
      </c>
    </row>
    <row r="64" spans="1:8" s="8" customFormat="1" ht="105" x14ac:dyDescent="0.2">
      <c r="A64" s="9"/>
      <c r="B64" s="10" t="str">
        <f>+'[1]CHEQUE-TRANSF MAYO'!E72</f>
        <v>16/5/2025</v>
      </c>
      <c r="C64" s="11" t="str">
        <f>+'[1]CHEQUE-TRANSF MAYO'!D72</f>
        <v>39655093644</v>
      </c>
      <c r="D64" s="12" t="str">
        <f>'[1]CHEQUE-TRANSF MAYO'!C72</f>
        <v>LUIS ANTONIO CARO</v>
      </c>
      <c r="E64" s="11" t="str">
        <f>'[1]CHEQUE-TRANSF MAYO'!M72</f>
        <v>PAGO POR SERVICIO PRESTADO COMO AYUDANTE DE CARGA, REALIZANDO TRABAJOS DE MOVILIZACION DE MOBILIARIOS, EQUIPOS Y ELECTRODOMESTICOS DEL ALMACEN A DISTINTOS CPN Y UNAP DEL SRS EL VALLE ABRIL 2025</v>
      </c>
      <c r="F64" s="13">
        <v>6860</v>
      </c>
      <c r="G64" s="14">
        <f>'[1]CHEQUE-TRANSF MAYO'!L72</f>
        <v>6860</v>
      </c>
      <c r="H64" s="15" t="s">
        <v>16</v>
      </c>
    </row>
    <row r="65" spans="1:8" s="8" customFormat="1" ht="120" x14ac:dyDescent="0.2">
      <c r="A65" s="9"/>
      <c r="B65" s="10" t="str">
        <f>+'[1]CHEQUE-TRANSF MAYO'!E73</f>
        <v>16/5/2025</v>
      </c>
      <c r="C65" s="11" t="str">
        <f>+'[1]CHEQUE-TRANSF MAYO'!D73</f>
        <v>39655133965</v>
      </c>
      <c r="D65" s="12" t="str">
        <f>'[1]CHEQUE-TRANSF MAYO'!C73</f>
        <v>CESAR AUGUSTO CESPEDES</v>
      </c>
      <c r="E65" s="11" t="str">
        <f>'[1]CHEQUE-TRANSF MAYO'!M73</f>
        <v>PAGO POR SERVICIO PRESTADO REALIZANDO TRABAJOS ENSAMBLANDO 25 ANAQUELES PARA DISTINTAS UNAP Y CPN BAJO LA DEPENDENCIA DE ESTA REGIONAL, DURANTE DOS DIAS CADA ANAQUEL A RAZON DE 400.00 CADA UNO,REQUISICION ANEXA.</v>
      </c>
      <c r="F65" s="13">
        <v>9800</v>
      </c>
      <c r="G65" s="14">
        <f>'[1]CHEQUE-TRANSF MAYO'!L73</f>
        <v>9800</v>
      </c>
      <c r="H65" s="15" t="s">
        <v>16</v>
      </c>
    </row>
    <row r="66" spans="1:8" s="8" customFormat="1" ht="135" x14ac:dyDescent="0.2">
      <c r="A66" s="9"/>
      <c r="B66" s="10" t="str">
        <f>+'[1]CHEQUE-TRANSF MAYO'!E74</f>
        <v>16/5/2025</v>
      </c>
      <c r="C66" s="11" t="str">
        <f>+'[1]CHEQUE-TRANSF MAYO'!D74</f>
        <v>39655222143</v>
      </c>
      <c r="D66" s="12" t="str">
        <f>'[1]CHEQUE-TRANSF MAYO'!C74</f>
        <v>JOSE ENRIQUE  VICIOSO</v>
      </c>
      <c r="E66" s="11" t="str">
        <f>'[1]CHEQUE-TRANSF MAYO'!M74</f>
        <v>PAGO POR SERVICIO PRESTADO COMO TRANSPORTISTA DE ACARREO DE EQUIPOS MOBILIARIOS Y MATERIALES DE CONSTRUCCION EN CPN EL ROSARIO, YABONICO, Y LOS NEGROS DE AZUA, DESDE LOS ALMACENES Y BOTE DE ESCMBRO AL  BERTEDERO DE CARDON EN ABRIL 2025, VER ANEXO</v>
      </c>
      <c r="F66" s="13">
        <v>9800</v>
      </c>
      <c r="G66" s="14">
        <f>'[1]CHEQUE-TRANSF MAYO'!L74</f>
        <v>9800</v>
      </c>
      <c r="H66" s="15" t="s">
        <v>16</v>
      </c>
    </row>
    <row r="67" spans="1:8" s="8" customFormat="1" ht="120" x14ac:dyDescent="0.2">
      <c r="A67" s="9"/>
      <c r="B67" s="10" t="str">
        <f>+'[1]CHEQUE-TRANSF MAYO'!E75</f>
        <v>16/5/2025</v>
      </c>
      <c r="C67" s="11" t="str">
        <f>+'[1]CHEQUE-TRANSF MAYO'!D75</f>
        <v>39655271589</v>
      </c>
      <c r="D67" s="12" t="str">
        <f>'[1]CHEQUE-TRANSF MAYO'!C75</f>
        <v>ROMON ANTONIO LUMIER SUERO</v>
      </c>
      <c r="E67" s="11" t="str">
        <f>'[1]CHEQUE-TRANSF MAYO'!M75</f>
        <v>PAGO COMO SERVICIO PRESTADO DE MECANICA GENERAL, DESMONTURA Y MONTURA DE TRANSMISION, CAMBIO DE RETENEDORA DEL PUNTO A CMAIONETA NISSAN , PLACA NO.EL105513 MANT. Y REP. A CAMIONETA PLACA EL05245 DEL SRS EL VALLE</v>
      </c>
      <c r="F67" s="13">
        <v>13230</v>
      </c>
      <c r="G67" s="14">
        <f>'[1]CHEQUE-TRANSF MAYO'!L75</f>
        <v>13230</v>
      </c>
      <c r="H67" s="15" t="s">
        <v>16</v>
      </c>
    </row>
    <row r="68" spans="1:8" s="8" customFormat="1" ht="75" x14ac:dyDescent="0.2">
      <c r="A68" s="9"/>
      <c r="B68" s="10" t="str">
        <f>+'[1]CHEQUE-TRANSF MAYO'!E76</f>
        <v>16/5/2025</v>
      </c>
      <c r="C68" s="11" t="str">
        <f>+'[1]CHEQUE-TRANSF MAYO'!D76</f>
        <v>39655464985</v>
      </c>
      <c r="D68" s="12" t="str">
        <f>'[1]CHEQUE-TRANSF MAYO'!C76</f>
        <v xml:space="preserve">LABORATORIO RHYNO </v>
      </c>
      <c r="E68" s="11" t="str">
        <f>'[1]CHEQUE-TRANSF MAYO'!M76</f>
        <v>PAGO FACTURA NO. B1500000043, ADQUISICION DE KIT DE CIRUGIA MENOR, USO EN VARIOS CPN DEL SERVICIO REGIONAL DE SALUD EL VALLE, ANEXOS.</v>
      </c>
      <c r="F68" s="13">
        <v>236170</v>
      </c>
      <c r="G68" s="14">
        <f>'[1]CHEQUE-TRANSF MAYO'!L76</f>
        <v>236170</v>
      </c>
      <c r="H68" s="15" t="s">
        <v>16</v>
      </c>
    </row>
    <row r="69" spans="1:8" s="8" customFormat="1" ht="75" x14ac:dyDescent="0.2">
      <c r="A69" s="9"/>
      <c r="B69" s="10" t="str">
        <f>+'[1]CHEQUE-TRANSF MAYO'!E77</f>
        <v>20/5/2025</v>
      </c>
      <c r="C69" s="11" t="str">
        <f>+'[1]CHEQUE-TRANSF MAYO'!D77</f>
        <v>39684727445</v>
      </c>
      <c r="D69" s="12" t="str">
        <f>'[1]CHEQUE-TRANSF MAYO'!C77</f>
        <v>TELELITE NETWORKS SRL</v>
      </c>
      <c r="E69" s="11" t="str">
        <f>'[1]CHEQUE-TRANSF MAYO'!M77</f>
        <v>PAGO FACTURA NO. B1500000162, RENTA DE INTERNET SATELITAL DE 150MBPS, CORRESPONDIENTE AL MES DE ABRIL 2025 DE ABRIL 2025 DE ELIAS PIÑA.</v>
      </c>
      <c r="F69" s="13">
        <v>11808.5</v>
      </c>
      <c r="G69" s="14">
        <f>'[1]CHEQUE-TRANSF MAYO'!L77</f>
        <v>11808.5</v>
      </c>
      <c r="H69" s="15" t="s">
        <v>16</v>
      </c>
    </row>
    <row r="70" spans="1:8" s="8" customFormat="1" ht="75" x14ac:dyDescent="0.2">
      <c r="A70" s="9"/>
      <c r="B70" s="10" t="str">
        <f>+'[1]CHEQUE-TRANSF MAYO'!E78</f>
        <v>20/5/2025</v>
      </c>
      <c r="C70" s="11" t="str">
        <f>+'[1]CHEQUE-TRANSF MAYO'!D78</f>
        <v>39684823702</v>
      </c>
      <c r="D70" s="12" t="str">
        <f>'[1]CHEQUE-TRANSF MAYO'!C78</f>
        <v>VIOLA REYES COMERCIAL</v>
      </c>
      <c r="E70" s="11" t="str">
        <f>'[1]CHEQUE-TRANSF MAYO'!M78</f>
        <v xml:space="preserve">PAGO FACTURA NO. B1500000815, ADQUISICION DE MATERIALES DE CONSTRUCCION PARA LOS CENTROS BAJO LA DEPENDENCIA DE LA REGIONAL DE SALUD EL VALLE </v>
      </c>
      <c r="F70" s="13">
        <v>223007.41</v>
      </c>
      <c r="G70" s="14">
        <f>'[1]CHEQUE-TRANSF MAYO'!L78</f>
        <v>223007.41</v>
      </c>
      <c r="H70" s="15" t="s">
        <v>16</v>
      </c>
    </row>
    <row r="71" spans="1:8" s="8" customFormat="1" ht="30" x14ac:dyDescent="0.2">
      <c r="A71" s="9"/>
      <c r="B71" s="10" t="str">
        <f>+'[1]CHEQUE-TRANSF MAYO'!E79</f>
        <v>21/5/2025</v>
      </c>
      <c r="C71" s="11" t="str">
        <f>+'[1]CHEQUE-TRANSF MAYO'!D79</f>
        <v>452400000010</v>
      </c>
      <c r="D71" s="12" t="str">
        <f>'[1]CHEQUE-TRANSF MAYO'!C79</f>
        <v>PAGO RETROATIVOS DE ALQUILERES</v>
      </c>
      <c r="E71" s="11" t="str">
        <f>'[1]CHEQUE-TRANSF MAYO'!M79</f>
        <v>PAGO RETROATIVO ALQUILERES DE MARZO  2025 SEGUN ANEXO.</v>
      </c>
      <c r="F71" s="13">
        <v>11623.98</v>
      </c>
      <c r="G71" s="14">
        <f>'[1]CHEQUE-TRANSF MAYO'!L79</f>
        <v>11623.98</v>
      </c>
      <c r="H71" s="15" t="s">
        <v>16</v>
      </c>
    </row>
    <row r="72" spans="1:8" s="8" customFormat="1" ht="120" x14ac:dyDescent="0.2">
      <c r="A72" s="9"/>
      <c r="B72" s="10" t="str">
        <f>+'[1]CHEQUE-TRANSF MAYO'!E80</f>
        <v>22/5/2025</v>
      </c>
      <c r="C72" s="11" t="str">
        <f>+'[1]CHEQUE-TRANSF MAYO'!D80</f>
        <v>39697845785</v>
      </c>
      <c r="D72" s="12" t="str">
        <f>'[1]CHEQUE-TRANSF MAYO'!C80</f>
        <v>JOAQUIN A. HERRERA(DE JEAN LUIS EMPANADASGOURMET)</v>
      </c>
      <c r="E72" s="11" t="str">
        <f>'[1]CHEQUE-TRANSF MAYO'!M80</f>
        <v xml:space="preserve">PAGOS FACTURAS NO. B1500000228,B1500000227,B1500000225,B1500000225,B1500000224,B1500000223,B1500000222,B1500000221,B1500000220,B1500000230,B15000000219,B1500000218,B1500000217,B1500000216,B1500000214,B1500000215, VARIAS SERVCIO  DE ALMUERZOS </v>
      </c>
      <c r="F72" s="13">
        <v>121977.85</v>
      </c>
      <c r="G72" s="14">
        <f>'[1]CHEQUE-TRANSF MAYO'!L80</f>
        <v>121977.85</v>
      </c>
      <c r="H72" s="15" t="s">
        <v>16</v>
      </c>
    </row>
    <row r="73" spans="1:8" s="8" customFormat="1" ht="105" x14ac:dyDescent="0.2">
      <c r="A73" s="9"/>
      <c r="B73" s="10" t="str">
        <f>+'[1]CHEQUE-TRANSF MAYO'!E81</f>
        <v>22/5/2025</v>
      </c>
      <c r="C73" s="11" t="str">
        <f>+'[1]CHEQUE-TRANSF MAYO'!D81</f>
        <v>39699060171</v>
      </c>
      <c r="D73" s="12" t="str">
        <f>'[1]CHEQUE-TRANSF MAYO'!C81</f>
        <v xml:space="preserve">PASCUAL MORETA </v>
      </c>
      <c r="E73" s="11" t="str">
        <f>'[1]CHEQUE-TRANSF MAYO'!M81</f>
        <v>PAGO SERVICIO PRESTADO COMO ALBAÑIL TEMPORAL REALIZANDO TRABAJOS DE ALBAÑILERIA  MANTENIMIENTO CPN VALLECITO Y CPN LA JAGUA. TRABAJOS REALIZADOS EN ABRIL 2025,VER ANEXO</v>
      </c>
      <c r="F73" s="13">
        <v>16660</v>
      </c>
      <c r="G73" s="14">
        <f>'[1]CHEQUE-TRANSF MAYO'!L81</f>
        <v>16660</v>
      </c>
      <c r="H73" s="15" t="s">
        <v>16</v>
      </c>
    </row>
    <row r="74" spans="1:8" s="8" customFormat="1" ht="30" x14ac:dyDescent="0.2">
      <c r="A74" s="9"/>
      <c r="B74" s="10" t="str">
        <f>+'[1]CHEQUE-TRANSF MAYO'!E82</f>
        <v>22/5/2025</v>
      </c>
      <c r="C74" s="11" t="str">
        <f>+'[1]CHEQUE-TRANSF MAYO'!D82</f>
        <v>39699305710</v>
      </c>
      <c r="D74" s="12" t="str">
        <f>'[1]CHEQUE-TRANSF MAYO'!C82</f>
        <v xml:space="preserve">EDESUR </v>
      </c>
      <c r="E74" s="11" t="str">
        <f>'[1]CHEQUE-TRANSF MAYO'!M82</f>
        <v>PAGO SERVICIO ENERGETICO UNAP TABARA ABAJO AZUA</v>
      </c>
      <c r="F74" s="13">
        <v>1203.45</v>
      </c>
      <c r="G74" s="14">
        <f>'[1]CHEQUE-TRANSF MAYO'!L82</f>
        <v>1203.45</v>
      </c>
      <c r="H74" s="15" t="s">
        <v>16</v>
      </c>
    </row>
    <row r="75" spans="1:8" s="8" customFormat="1" ht="30" x14ac:dyDescent="0.2">
      <c r="A75" s="9"/>
      <c r="B75" s="10" t="str">
        <f>+'[1]CHEQUE-TRANSF MAYO'!E83</f>
        <v>22/5/2025</v>
      </c>
      <c r="C75" s="11" t="str">
        <f>+'[1]CHEQUE-TRANSF MAYO'!D83</f>
        <v>39699358502</v>
      </c>
      <c r="D75" s="12" t="str">
        <f>'[1]CHEQUE-TRANSF MAYO'!C83</f>
        <v xml:space="preserve">EDESUR </v>
      </c>
      <c r="E75" s="11" t="str">
        <f>'[1]CHEQUE-TRANSF MAYO'!M83</f>
        <v>PAGO SERVICIO ENERGETICO UNAP CRISTO REY SAN JUAN.</v>
      </c>
      <c r="F75" s="13">
        <v>2137.08</v>
      </c>
      <c r="G75" s="14">
        <f>'[1]CHEQUE-TRANSF MAYO'!L83</f>
        <v>2137.08</v>
      </c>
      <c r="H75" s="15" t="s">
        <v>16</v>
      </c>
    </row>
    <row r="76" spans="1:8" s="8" customFormat="1" ht="60" x14ac:dyDescent="0.2">
      <c r="A76" s="9"/>
      <c r="B76" s="10" t="str">
        <f>+'[1]CHEQUE-TRANSF MAYO'!E84</f>
        <v>22/5/2025</v>
      </c>
      <c r="C76" s="11" t="str">
        <f>+'[1]CHEQUE-TRANSF MAYO'!D84</f>
        <v>39699688732</v>
      </c>
      <c r="D76" s="12" t="str">
        <f>'[1]CHEQUE-TRANSF MAYO'!C84</f>
        <v>ICM TECH SRL</v>
      </c>
      <c r="E76" s="11" t="str">
        <f>'[1]CHEQUE-TRANSF MAYO'!M84</f>
        <v>PAGO FACTURA NO. B1500000117, ADQUISICION DE COMPUTADORAS LATOP PARA SER DISTRIBUIDAS AL PERSONAL DEL SRS EL VALLE.</v>
      </c>
      <c r="F76" s="13">
        <v>1499380.72</v>
      </c>
      <c r="G76" s="14">
        <f>'[1]CHEQUE-TRANSF MAYO'!L84</f>
        <v>1499380.72</v>
      </c>
      <c r="H76" s="15" t="s">
        <v>16</v>
      </c>
    </row>
    <row r="77" spans="1:8" s="8" customFormat="1" ht="30" x14ac:dyDescent="0.2">
      <c r="A77" s="9"/>
      <c r="B77" s="10" t="str">
        <f>+'[1]CHEQUE-TRANSF MAYO'!E85</f>
        <v>22/5/2025</v>
      </c>
      <c r="C77" s="11" t="str">
        <f>+'[1]CHEQUE-TRANSF MAYO'!D85</f>
        <v>39703021870</v>
      </c>
      <c r="D77" s="12" t="str">
        <f>'[1]CHEQUE-TRANSF MAYO'!C85</f>
        <v xml:space="preserve">CODETEL </v>
      </c>
      <c r="E77" s="11" t="str">
        <f>'[1]CHEQUE-TRANSF MAYO'!M85</f>
        <v xml:space="preserve">PAGO SERVICIO TELEFONICO CENTRO DE DIAGNOSTICO </v>
      </c>
      <c r="F77" s="13">
        <v>4080.76</v>
      </c>
      <c r="G77" s="14">
        <f>'[1]CHEQUE-TRANSF MAYO'!L85</f>
        <v>4080.76</v>
      </c>
      <c r="H77" s="15" t="s">
        <v>16</v>
      </c>
    </row>
    <row r="78" spans="1:8" s="8" customFormat="1" ht="30" x14ac:dyDescent="0.2">
      <c r="A78" s="9"/>
      <c r="B78" s="10" t="str">
        <f>+'[1]CHEQUE-TRANSF MAYO'!E86</f>
        <v>22/5/2025</v>
      </c>
      <c r="C78" s="11" t="str">
        <f>+'[1]CHEQUE-TRANSF MAYO'!D86</f>
        <v>39703070018</v>
      </c>
      <c r="D78" s="12" t="str">
        <f>'[1]CHEQUE-TRANSF MAYO'!C86</f>
        <v xml:space="preserve">CODETEL </v>
      </c>
      <c r="E78" s="11" t="str">
        <f>'[1]CHEQUE-TRANSF MAYO'!M86</f>
        <v>PAGO SERVICIO DE INTERNET DEL CERCADO.</v>
      </c>
      <c r="F78" s="13">
        <v>49136.62</v>
      </c>
      <c r="G78" s="14">
        <f>'[1]CHEQUE-TRANSF MAYO'!L86</f>
        <v>49136.62</v>
      </c>
      <c r="H78" s="15" t="s">
        <v>16</v>
      </c>
    </row>
    <row r="79" spans="1:8" s="8" customFormat="1" ht="30" x14ac:dyDescent="0.2">
      <c r="A79" s="9"/>
      <c r="B79" s="10" t="str">
        <f>+'[1]CHEQUE-TRANSF MAYO'!E87</f>
        <v>22/5/2025</v>
      </c>
      <c r="C79" s="11" t="str">
        <f>+'[1]CHEQUE-TRANSF MAYO'!D87</f>
        <v>39703106854</v>
      </c>
      <c r="D79" s="12" t="str">
        <f>'[1]CHEQUE-TRANSF MAYO'!C87</f>
        <v xml:space="preserve">CODETEL </v>
      </c>
      <c r="E79" s="11" t="str">
        <f>'[1]CHEQUE-TRANSF MAYO'!M87</f>
        <v>PAGO SERVICIO TELEFONICO GERENCIA DE AREA I AZUA</v>
      </c>
      <c r="F79" s="13">
        <v>13272.48</v>
      </c>
      <c r="G79" s="14">
        <f>'[1]CHEQUE-TRANSF MAYO'!L87</f>
        <v>13272.48</v>
      </c>
      <c r="H79" s="15" t="s">
        <v>16</v>
      </c>
    </row>
    <row r="80" spans="1:8" s="8" customFormat="1" ht="30" x14ac:dyDescent="0.2">
      <c r="A80" s="9"/>
      <c r="B80" s="10" t="str">
        <f>+'[1]CHEQUE-TRANSF MAYO'!E88</f>
        <v>22/5/2025</v>
      </c>
      <c r="C80" s="11" t="str">
        <f>+'[1]CHEQUE-TRANSF MAYO'!D88</f>
        <v>39703143806</v>
      </c>
      <c r="D80" s="12" t="str">
        <f>'[1]CHEQUE-TRANSF MAYO'!C88</f>
        <v xml:space="preserve">CODETEL </v>
      </c>
      <c r="E80" s="11" t="str">
        <f>'[1]CHEQUE-TRANSF MAYO'!M88</f>
        <v>PAGO SERVICIO TELEFONICO CENTRO DE DIAGNOSTICO SAN JUAN</v>
      </c>
      <c r="F80" s="13">
        <v>18091.830000000002</v>
      </c>
      <c r="G80" s="14">
        <f>'[1]CHEQUE-TRANSF MAYO'!L88</f>
        <v>18091.830000000002</v>
      </c>
      <c r="H80" s="15" t="s">
        <v>16</v>
      </c>
    </row>
    <row r="81" spans="1:8" s="8" customFormat="1" ht="30" x14ac:dyDescent="0.2">
      <c r="A81" s="9"/>
      <c r="B81" s="10" t="str">
        <f>+'[1]CHEQUE-TRANSF MAYO'!E89</f>
        <v>22/5/2025</v>
      </c>
      <c r="C81" s="11" t="str">
        <f>+'[1]CHEQUE-TRANSF MAYO'!D89</f>
        <v>39703211458</v>
      </c>
      <c r="D81" s="12" t="str">
        <f>'[1]CHEQUE-TRANSF MAYO'!C89</f>
        <v xml:space="preserve">CODETEL </v>
      </c>
      <c r="E81" s="11" t="str">
        <f>'[1]CHEQUE-TRANSF MAYO'!M89</f>
        <v>PAGO CENTRAL TELEFONICA OFICINA REGIONAL.</v>
      </c>
      <c r="F81" s="13">
        <v>66171.94</v>
      </c>
      <c r="G81" s="14">
        <f>'[1]CHEQUE-TRANSF MAYO'!L89</f>
        <v>66171.94</v>
      </c>
      <c r="H81" s="15" t="s">
        <v>16</v>
      </c>
    </row>
    <row r="82" spans="1:8" s="8" customFormat="1" ht="45" x14ac:dyDescent="0.2">
      <c r="A82" s="9"/>
      <c r="B82" s="10" t="str">
        <f>+'[1]CHEQUE-TRANSF MAYO'!E90</f>
        <v>22/5/2025</v>
      </c>
      <c r="C82" s="11" t="str">
        <f>+'[1]CHEQUE-TRANSF MAYO'!D90</f>
        <v>39703236452</v>
      </c>
      <c r="D82" s="12" t="str">
        <f>'[1]CHEQUE-TRANSF MAYO'!C90</f>
        <v xml:space="preserve">CODETEL </v>
      </c>
      <c r="E82" s="11" t="str">
        <f>'[1]CHEQUE-TRANSF MAYO'!M90</f>
        <v>PAGO SERVICIO TELEFONICO ALMACEN DE MEDICAMENTO Y GERENCIA DE AREA II</v>
      </c>
      <c r="F82" s="13">
        <v>25062.37</v>
      </c>
      <c r="G82" s="14">
        <f>'[1]CHEQUE-TRANSF MAYO'!L90</f>
        <v>25062.37</v>
      </c>
      <c r="H82" s="15" t="s">
        <v>16</v>
      </c>
    </row>
    <row r="83" spans="1:8" s="8" customFormat="1" ht="75" x14ac:dyDescent="0.2">
      <c r="A83" s="9"/>
      <c r="B83" s="10" t="str">
        <f>+'[1]CHEQUE-TRANSF MAYO'!E91</f>
        <v>23/5/2025</v>
      </c>
      <c r="C83" s="11" t="str">
        <f>+'[1]CHEQUE-TRANSF MAYO'!D91</f>
        <v>39708281859</v>
      </c>
      <c r="D83" s="12" t="str">
        <f>'[1]CHEQUE-TRANSF MAYO'!C91</f>
        <v>HEMOTEST, SRL</v>
      </c>
      <c r="E83" s="11" t="str">
        <f>'[1]CHEQUE-TRANSF MAYO'!M91</f>
        <v>PAGO FACTURA NO. B1500002206, ADQUISICION DE MEDICAMENTOS , USO EN CPN Y CCDX DE LA OFICNA REGIONAL DE SALUD EL VALLE, VER ANEXO</v>
      </c>
      <c r="F83" s="13">
        <v>250800</v>
      </c>
      <c r="G83" s="14">
        <f>'[1]CHEQUE-TRANSF MAYO'!L91</f>
        <v>250800</v>
      </c>
      <c r="H83" s="15" t="s">
        <v>16</v>
      </c>
    </row>
    <row r="84" spans="1:8" s="8" customFormat="1" ht="120" x14ac:dyDescent="0.2">
      <c r="A84" s="9"/>
      <c r="B84" s="10" t="str">
        <f>+'[1]CHEQUE-TRANSF MAYO'!E92</f>
        <v>26/5/2025</v>
      </c>
      <c r="C84" s="11" t="str">
        <f>+'[1]CHEQUE-TRANSF MAYO'!D92</f>
        <v>39735064960</v>
      </c>
      <c r="D84" s="12" t="str">
        <f>'[1]CHEQUE-TRANSF MAYO'!C92</f>
        <v>EMPREAS MILANESE S.R.L</v>
      </c>
      <c r="E84" s="11" t="str">
        <f>'[1]CHEQUE-TRANSF MAYO'!M92</f>
        <v>PAGO FACTURA NOI. B1500013068, COMPRA DE AGUA, PARA CONSUMO EN LA GERENCIA DE AREA II DE CENTRO DIAGNOSTICO SAN JUAN, ALMACEN DE MEDICAMENTOS Y OFICNA DE SALUD EL VALLE, CORRESPONDIENTE AL MES DE MARZO 2025</v>
      </c>
      <c r="F84" s="13">
        <v>30542.5</v>
      </c>
      <c r="G84" s="14">
        <f>'[1]CHEQUE-TRANSF MAYO'!L92</f>
        <v>30542.5</v>
      </c>
      <c r="H84" s="15" t="s">
        <v>16</v>
      </c>
    </row>
    <row r="85" spans="1:8" s="8" customFormat="1" ht="60" x14ac:dyDescent="0.2">
      <c r="A85" s="9"/>
      <c r="B85" s="10" t="str">
        <f>+'[1]CHEQUE-TRANSF MAYO'!E93</f>
        <v>26/5/2025</v>
      </c>
      <c r="C85" s="11" t="str">
        <f>+'[1]CHEQUE-TRANSF MAYO'!D93</f>
        <v>39735094906</v>
      </c>
      <c r="D85" s="12" t="str">
        <f>'[1]CHEQUE-TRANSF MAYO'!C93</f>
        <v>LIRANO COMERCIAL SRL</v>
      </c>
      <c r="E85" s="11" t="str">
        <f>'[1]CHEQUE-TRANSF MAYO'!M93</f>
        <v>PAGO FACTURA NO. B1500006561, ADQUISICION DE ANAQUELES DE 5 TRAMO, USO EN LOS DISTINTOS CPN SRS EL VALLE.</v>
      </c>
      <c r="F85" s="13">
        <v>892700</v>
      </c>
      <c r="G85" s="14">
        <f>'[1]CHEQUE-TRANSF MAYO'!L93</f>
        <v>892700</v>
      </c>
      <c r="H85" s="15" t="s">
        <v>16</v>
      </c>
    </row>
    <row r="86" spans="1:8" s="8" customFormat="1" ht="75" x14ac:dyDescent="0.2">
      <c r="A86" s="9"/>
      <c r="B86" s="10" t="str">
        <f>+'[1]CHEQUE-TRANSF MAYO'!E94</f>
        <v>26/5/2025</v>
      </c>
      <c r="C86" s="11" t="str">
        <f>+'[1]CHEQUE-TRANSF MAYO'!D94</f>
        <v>39735130505</v>
      </c>
      <c r="D86" s="12" t="str">
        <f>'[1]CHEQUE-TRANSF MAYO'!C94</f>
        <v>ICM TECH SRL</v>
      </c>
      <c r="E86" s="11" t="str">
        <f>'[1]CHEQUE-TRANSF MAYO'!M94</f>
        <v>PAGO FACTURA NO. B1500000120, ADQUISICION DE IMPRESORAS Y TRITURADORAS DE PAPEL PARA USO EN LOS CCD Y COORDINADORES DE ZONAS DEL SRS EL VALLE.</v>
      </c>
      <c r="F86" s="13">
        <v>799646.12</v>
      </c>
      <c r="G86" s="14">
        <f>'[1]CHEQUE-TRANSF MAYO'!L94</f>
        <v>799646.12</v>
      </c>
      <c r="H86" s="15" t="s">
        <v>16</v>
      </c>
    </row>
    <row r="87" spans="1:8" s="8" customFormat="1" ht="75" x14ac:dyDescent="0.2">
      <c r="A87" s="9"/>
      <c r="B87" s="10" t="str">
        <f>+'[1]CHEQUE-TRANSF MAYO'!E95</f>
        <v>26/5/2025</v>
      </c>
      <c r="C87" s="11" t="str">
        <f>+'[1]CHEQUE-TRANSF MAYO'!D95</f>
        <v>39735175558</v>
      </c>
      <c r="D87" s="12" t="str">
        <f>'[1]CHEQUE-TRANSF MAYO'!C95</f>
        <v>RALANSA EIRL</v>
      </c>
      <c r="E87" s="11" t="str">
        <f>'[1]CHEQUE-TRANSF MAYO'!M95</f>
        <v>PAGO FACTURA NO. B1500001430, ADQUISICION DE REACTIVOS PARA USO EN LOS DISTINTOS CENTROS DE DIAGNOSTICO Y CPN DEL SRS EL VALLE.</v>
      </c>
      <c r="F87" s="13">
        <v>1043685.3399999999</v>
      </c>
      <c r="G87" s="14">
        <f>'[1]CHEQUE-TRANSF MAYO'!L95</f>
        <v>1043685.3399999999</v>
      </c>
      <c r="H87" s="15" t="s">
        <v>16</v>
      </c>
    </row>
    <row r="88" spans="1:8" s="8" customFormat="1" ht="45" x14ac:dyDescent="0.2">
      <c r="A88" s="9"/>
      <c r="B88" s="10" t="str">
        <f>+'[1]CHEQUE-TRANSF MAYO'!E96</f>
        <v>27/5/2025</v>
      </c>
      <c r="C88" s="11" t="str">
        <f>+'[1]CHEQUE-TRANSF MAYO'!D96</f>
        <v>39741407923</v>
      </c>
      <c r="D88" s="12" t="str">
        <f>'[1]CHEQUE-TRANSF MAYO'!C96</f>
        <v>JULIO MATEO CABRAL</v>
      </c>
      <c r="E88" s="11" t="str">
        <f>'[1]CHEQUE-TRANSF MAYO'!M96</f>
        <v>PAGO FACTURA NO. B1500000042, SERVICIO DE FUMIGACION PARA VARIAS UNAP DEL SRS, VER ANEXOS.</v>
      </c>
      <c r="F88" s="13">
        <v>33948.6</v>
      </c>
      <c r="G88" s="14">
        <f>'[1]CHEQUE-TRANSF MAYO'!L96</f>
        <v>33948.6</v>
      </c>
      <c r="H88" s="15" t="s">
        <v>16</v>
      </c>
    </row>
    <row r="89" spans="1:8" s="8" customFormat="1" ht="45" x14ac:dyDescent="0.2">
      <c r="A89" s="9"/>
      <c r="B89" s="10" t="str">
        <f>+'[1]CHEQUE-TRANSF MAYO'!E97</f>
        <v>27/5/2025</v>
      </c>
      <c r="C89" s="11" t="str">
        <f>+'[1]CHEQUE-TRANSF MAYO'!D97</f>
        <v>39742568097</v>
      </c>
      <c r="D89" s="12" t="str">
        <f>'[1]CHEQUE-TRANSF MAYO'!C97</f>
        <v xml:space="preserve">CODETEL </v>
      </c>
      <c r="E89" s="11" t="str">
        <f>'[1]CHEQUE-TRANSF MAYO'!M97</f>
        <v xml:space="preserve">PAGO SERVICIO DE FLOTA DEL SERVICIO REGIONAL DE SALUD EL VALLE </v>
      </c>
      <c r="F89" s="13">
        <v>304120.62</v>
      </c>
      <c r="G89" s="14">
        <f>'[1]CHEQUE-TRANSF MAYO'!L97</f>
        <v>304120.62</v>
      </c>
      <c r="H89" s="15" t="s">
        <v>16</v>
      </c>
    </row>
    <row r="90" spans="1:8" s="8" customFormat="1" ht="75" x14ac:dyDescent="0.2">
      <c r="A90" s="9"/>
      <c r="B90" s="10" t="str">
        <f>+'[1]CHEQUE-TRANSF MAYO'!E98</f>
        <v>27/5/2025</v>
      </c>
      <c r="C90" s="11" t="str">
        <f>+'[1]CHEQUE-TRANSF MAYO'!D98</f>
        <v>39743637709</v>
      </c>
      <c r="D90" s="12" t="str">
        <f>'[1]CHEQUE-TRANSF MAYO'!C98</f>
        <v>RALANSA EIRL</v>
      </c>
      <c r="E90" s="11" t="str">
        <f>'[1]CHEQUE-TRANSF MAYO'!M98</f>
        <v>PAGO FACTURA NO. B1500001394, ADQUISICION DE REACTIVOS PARA USO EN LOS DISTINTOS CENTROS DE DIAGNOSTICOS Y CPN DEL SERVICIO REGIONAL DE SALUD EL VALLE.</v>
      </c>
      <c r="F90" s="13">
        <v>1066800.1600000001</v>
      </c>
      <c r="G90" s="14">
        <f>'[1]CHEQUE-TRANSF MAYO'!L98</f>
        <v>1066800.1600000001</v>
      </c>
      <c r="H90" s="15" t="s">
        <v>16</v>
      </c>
    </row>
    <row r="91" spans="1:8" s="8" customFormat="1" ht="75" x14ac:dyDescent="0.2">
      <c r="A91" s="9"/>
      <c r="B91" s="10" t="str">
        <f>+'[1]CHEQUE-TRANSF MAYO'!E99</f>
        <v>27/5/2025</v>
      </c>
      <c r="C91" s="11" t="str">
        <f>+'[1]CHEQUE-TRANSF MAYO'!D99</f>
        <v>4524000000211</v>
      </c>
      <c r="D91" s="12" t="str">
        <f>'[1]CHEQUE-TRANSF MAYO'!C99</f>
        <v xml:space="preserve">NOMINA ELECTRONICA </v>
      </c>
      <c r="E91" s="11" t="str">
        <f>'[1]CHEQUE-TRANSF MAYO'!M99</f>
        <v>PAGO NOMINA DE EMPLEADOS AL SERVICIO DE ESTA DIRECCION REGIONAL DE SALUD EL VALLE CORRESPONDIENTE AL MES DE MAYO 2025 SEGÚN ANEXO</v>
      </c>
      <c r="F91" s="13">
        <v>1768671.21</v>
      </c>
      <c r="G91" s="14">
        <f>'[1]CHEQUE-TRANSF MAYO'!L99</f>
        <v>1768671.21</v>
      </c>
      <c r="H91" s="15" t="s">
        <v>16</v>
      </c>
    </row>
    <row r="92" spans="1:8" s="8" customFormat="1" ht="90" x14ac:dyDescent="0.2">
      <c r="A92" s="9"/>
      <c r="B92" s="10" t="str">
        <f>+'[1]CHEQUE-TRANSF MAYO'!E100</f>
        <v>27/5/2025</v>
      </c>
      <c r="C92" s="11" t="str">
        <f>+'[1]CHEQUE-TRANSF MAYO'!D100</f>
        <v>39744031738</v>
      </c>
      <c r="D92" s="12" t="str">
        <f>'[1]CHEQUE-TRANSF MAYO'!C100</f>
        <v>VIOLA REYES COMERCIAL</v>
      </c>
      <c r="E92" s="11" t="str">
        <f>'[1]CHEQUE-TRANSF MAYO'!M100</f>
        <v>PAGO FACTURA NO. B1500000831, ADQUISICION DE MATERIALES PARA REFRIGERACION, USO EN LOS DISTINTOS AIRE ACONDICIONADOS EN VARIOS CPN Y CCX DEL SRS EL VALLE.</v>
      </c>
      <c r="F92" s="13">
        <v>247575.88999999998</v>
      </c>
      <c r="G92" s="14">
        <f>'[1]CHEQUE-TRANSF MAYO'!L100</f>
        <v>247575.88999999998</v>
      </c>
      <c r="H92" s="15" t="s">
        <v>16</v>
      </c>
    </row>
    <row r="93" spans="1:8" s="8" customFormat="1" ht="90" x14ac:dyDescent="0.2">
      <c r="A93" s="9"/>
      <c r="B93" s="10" t="str">
        <f>+'[1]CHEQUE-TRANSF MAYO'!E101</f>
        <v>27/5/2025</v>
      </c>
      <c r="C93" s="11" t="str">
        <f>+'[1]CHEQUE-TRANSF MAYO'!D101</f>
        <v>39744422005</v>
      </c>
      <c r="D93" s="12" t="str">
        <f>'[1]CHEQUE-TRANSF MAYO'!C101</f>
        <v>ALTICE DOMINICANA</v>
      </c>
      <c r="E93" s="11" t="str">
        <f>'[1]CHEQUE-TRANSF MAYO'!M101</f>
        <v>PAGO FACTURA NO. B1500015091, POR SERVICIO TELEFONICO CORRESPONDIENTE A LOS MESES ABRIL Y  MAYO DEL SERVICIO REGIONAL DE SALUD EL VALLE, VER ANEXO.</v>
      </c>
      <c r="F93" s="13">
        <v>108507.62</v>
      </c>
      <c r="G93" s="14">
        <f>'[1]CHEQUE-TRANSF MAYO'!L101</f>
        <v>108507.62</v>
      </c>
      <c r="H93" s="15" t="s">
        <v>16</v>
      </c>
    </row>
    <row r="94" spans="1:8" s="8" customFormat="1" ht="60" x14ac:dyDescent="0.2">
      <c r="A94" s="9"/>
      <c r="B94" s="10" t="str">
        <f>+'[1]CHEQUE-TRANSF MAYO'!E102</f>
        <v>27/5/2025</v>
      </c>
      <c r="C94" s="11" t="str">
        <f>+'[1]CHEQUE-TRANSF MAYO'!D102</f>
        <v>397444453942</v>
      </c>
      <c r="D94" s="12" t="str">
        <f>'[1]CHEQUE-TRANSF MAYO'!C102</f>
        <v>VIOLA REYES COMERCIAL</v>
      </c>
      <c r="E94" s="11" t="str">
        <f>'[1]CHEQUE-TRANSF MAYO'!M102</f>
        <v>PAGO FACTURA NO. B1500000832, COMPRA DE BOMBA  DE AGUA PARA LAS DIFERENTES UNAP DE LA REGIONAL VI DE SALUD EL VALLE.</v>
      </c>
      <c r="F94" s="13">
        <v>246493.22</v>
      </c>
      <c r="G94" s="14">
        <f>'[1]CHEQUE-TRANSF MAYO'!L102</f>
        <v>246493.22</v>
      </c>
      <c r="H94" s="15" t="s">
        <v>16</v>
      </c>
    </row>
    <row r="95" spans="1:8" s="8" customFormat="1" ht="75" x14ac:dyDescent="0.2">
      <c r="A95" s="9"/>
      <c r="B95" s="10" t="str">
        <f>+'[1]CHEQUE-TRANSF MAYO'!E103</f>
        <v>27/5/20025</v>
      </c>
      <c r="C95" s="11" t="str">
        <f>+'[1]CHEQUE-TRANSF MAYO'!D103</f>
        <v>39744514186</v>
      </c>
      <c r="D95" s="12" t="str">
        <f>'[1]CHEQUE-TRANSF MAYO'!C103</f>
        <v>BENZAN AUTO IMPORSRL</v>
      </c>
      <c r="E95" s="11" t="str">
        <f>'[1]CHEQUE-TRANSF MAYO'!M103</f>
        <v>PAGO FACTURA NO. B1500004274., ADQUISICION DE NEUMATICOS PARA USO EN LA CAMIONETA L200, PLACA NO 488748, DEL SERVICIO REGIONAL DE SALUD.</v>
      </c>
      <c r="F95" s="13">
        <v>12439.58</v>
      </c>
      <c r="G95" s="14">
        <f>'[1]CHEQUE-TRANSF MAYO'!L103</f>
        <v>12439.58</v>
      </c>
      <c r="H95" s="15" t="s">
        <v>16</v>
      </c>
    </row>
    <row r="96" spans="1:8" s="8" customFormat="1" ht="75" x14ac:dyDescent="0.2">
      <c r="A96" s="9"/>
      <c r="B96" s="10" t="str">
        <f>+'[1]CHEQUE-TRANSF MAYO'!E104</f>
        <v>28/5/2025</v>
      </c>
      <c r="C96" s="11">
        <f>+'[1]CHEQUE-TRANSF MAYO'!D104</f>
        <v>39754485008</v>
      </c>
      <c r="D96" s="12" t="str">
        <f>'[1]CHEQUE-TRANSF MAYO'!C104</f>
        <v xml:space="preserve">ROBERTO MERALDO BUTISTA </v>
      </c>
      <c r="E96" s="11" t="str">
        <f>'[1]CHEQUE-TRANSF MAYO'!M104</f>
        <v xml:space="preserve">PAGO FACTURA NO. B1500000127 REMOSAMIENTO DE LOSA CENTROS DE ATENCION PRIMARIA CPN LOS TRANSFORMADORES, VILLA FLORES DE LA REGIONAL DE SALUD EL VALLE </v>
      </c>
      <c r="F96" s="13">
        <v>1627717.17</v>
      </c>
      <c r="G96" s="14">
        <f>'[1]CHEQUE-TRANSF MAYO'!L104</f>
        <v>1627717.17</v>
      </c>
      <c r="H96" s="15" t="s">
        <v>16</v>
      </c>
    </row>
    <row r="97" spans="1:8" s="8" customFormat="1" ht="75" x14ac:dyDescent="0.2">
      <c r="A97" s="9"/>
      <c r="B97" s="10" t="str">
        <f>+'[1]CHEQUE-TRANSF MAYO'!E105</f>
        <v>28/5/2025</v>
      </c>
      <c r="C97" s="11" t="str">
        <f>+'[1]CHEQUE-TRANSF MAYO'!D105</f>
        <v>39754538196</v>
      </c>
      <c r="D97" s="12" t="str">
        <f>'[1]CHEQUE-TRANSF MAYO'!C105</f>
        <v>FARMACEUTICA DARMASI SRL</v>
      </c>
      <c r="E97" s="11" t="str">
        <f>'[1]CHEQUE-TRANSF MAYO'!M105</f>
        <v>PAGO FACTURA NO. B1500002237,ADQUISICION DE REACTIVOS, PARA USO EN LOS DISTINTOS CENTROS DE DIAGNOSTICOS DEL SRS EL VALLE.</v>
      </c>
      <c r="F97" s="13">
        <v>551956.80000000005</v>
      </c>
      <c r="G97" s="14">
        <f>'[1]CHEQUE-TRANSF MAYO'!L105</f>
        <v>551956.80000000005</v>
      </c>
      <c r="H97" s="15" t="s">
        <v>16</v>
      </c>
    </row>
    <row r="98" spans="1:8" s="8" customFormat="1" ht="60" x14ac:dyDescent="0.2">
      <c r="A98" s="9"/>
      <c r="B98" s="10" t="str">
        <f>+'[1]CHEQUE-TRANSF MAYO'!E106</f>
        <v>28/5/2025</v>
      </c>
      <c r="C98" s="11" t="str">
        <f>+'[1]CHEQUE-TRANSF MAYO'!D106</f>
        <v>39754699240</v>
      </c>
      <c r="D98" s="12" t="str">
        <f>'[1]CHEQUE-TRANSF MAYO'!C106</f>
        <v>TESORERIA DE LA SEGURIDAD SOCIAL.</v>
      </c>
      <c r="E98" s="11" t="str">
        <f>'[1]CHEQUE-TRANSF MAYO'!M106</f>
        <v>PAGO SEGURO MEDICO A EMPLEADOS DE ESTA REGIONAL DE SALUD EL VALLE, MES DE MAYO 2025, VER DOCUMENTOS ANEXOS.</v>
      </c>
      <c r="F98" s="13">
        <v>284087.03999999998</v>
      </c>
      <c r="G98" s="14">
        <f>'[1]CHEQUE-TRANSF MAYO'!L106</f>
        <v>284087.03999999998</v>
      </c>
      <c r="H98" s="15" t="s">
        <v>16</v>
      </c>
    </row>
    <row r="99" spans="1:8" s="8" customFormat="1" ht="75" x14ac:dyDescent="0.2">
      <c r="A99" s="9"/>
      <c r="B99" s="10" t="str">
        <f>+'[1]CHEQUE-TRANSF MAYO'!E107</f>
        <v>28/5/2025</v>
      </c>
      <c r="C99" s="11" t="str">
        <f>+'[1]CHEQUE-TRANSF MAYO'!D107</f>
        <v>39754727508</v>
      </c>
      <c r="D99" s="12" t="str">
        <f>'[1]CHEQUE-TRANSF MAYO'!C107</f>
        <v>COMPAÑÍA DE TRANSPORTE</v>
      </c>
      <c r="E99" s="11" t="str">
        <f>'[1]CHEQUE-TRANSF MAYO'!M107</f>
        <v>PAGO FACTURA NO. B1500000039,TRANSPORTE DE MEDICAMENTOS DESDE SANTO DOMINGO HACIA EL ALMACEN DE MEDICAMENTOS DE LA REGIONAL</v>
      </c>
      <c r="F99" s="13">
        <v>17640</v>
      </c>
      <c r="G99" s="14">
        <f>'[1]CHEQUE-TRANSF MAYO'!L107</f>
        <v>17640</v>
      </c>
      <c r="H99" s="15" t="s">
        <v>16</v>
      </c>
    </row>
    <row r="100" spans="1:8" s="8" customFormat="1" ht="60" x14ac:dyDescent="0.2">
      <c r="A100" s="9"/>
      <c r="B100" s="10" t="str">
        <f>+'[1]CHEQUE-TRANSF MAYO'!E108</f>
        <v>28/5/2025</v>
      </c>
      <c r="C100" s="11" t="str">
        <f>+'[1]CHEQUE-TRANSF MAYO'!D108</f>
        <v>39759621804</v>
      </c>
      <c r="D100" s="12" t="str">
        <f>'[1]CHEQUE-TRANSF MAYO'!C108</f>
        <v>PINMAPLUS SRL</v>
      </c>
      <c r="E100" s="11" t="str">
        <f>'[1]CHEQUE-TRANSF MAYO'!M108</f>
        <v>PAGO FACTURA NO. B1500000228, REMOZAMIENTO DE EL  CENTROS DE ANTENCION DE PRIMER NIVEL PINZON UBICADO EN ELIAS PIÑA</v>
      </c>
      <c r="F100" s="13">
        <v>3755086.75</v>
      </c>
      <c r="G100" s="14">
        <f>'[1]CHEQUE-TRANSF MAYO'!L108</f>
        <v>3755086.75</v>
      </c>
      <c r="H100" s="15" t="s">
        <v>16</v>
      </c>
    </row>
    <row r="101" spans="1:8" s="8" customFormat="1" ht="90" x14ac:dyDescent="0.2">
      <c r="A101" s="9"/>
      <c r="B101" s="10" t="str">
        <f>+'[1]CHEQUE-TRANSF MAYO'!E109</f>
        <v>29/5/2025</v>
      </c>
      <c r="C101" s="11" t="str">
        <f>+'[1]CHEQUE-TRANSF MAYO'!D109</f>
        <v>39759667418</v>
      </c>
      <c r="D101" s="12" t="str">
        <f>'[1]CHEQUE-TRANSF MAYO'!C109</f>
        <v>DANILO MESA RODRIGUEZ</v>
      </c>
      <c r="E101" s="11" t="str">
        <f>'[1]CHEQUE-TRANSF MAYO'!M109</f>
        <v>PAGO SERVICIO PRESTADO COMO ELECTRICISTA , CAMBIO DE FAROL TRACERO A COMIONETA MITSUBISHI, Y VARIOS TRABAJOS REALIZDOS A VEHICULOS DEL SERVICIO REGIONAL DE SALUD EL VALLE SEGÚN ANEXOS.</v>
      </c>
      <c r="F101" s="13">
        <v>14014</v>
      </c>
      <c r="G101" s="14">
        <f>'[1]CHEQUE-TRANSF MAYO'!L109</f>
        <v>14014</v>
      </c>
      <c r="H101" s="15" t="s">
        <v>16</v>
      </c>
    </row>
    <row r="102" spans="1:8" s="8" customFormat="1" ht="75" x14ac:dyDescent="0.2">
      <c r="A102" s="9"/>
      <c r="B102" s="10" t="str">
        <f>+'[1]CHEQUE-TRANSF MAYO'!E110</f>
        <v>29/5/2025</v>
      </c>
      <c r="C102" s="11" t="str">
        <f>+'[1]CHEQUE-TRANSF MAYO'!D110</f>
        <v>39759739785</v>
      </c>
      <c r="D102" s="12" t="str">
        <f>'[1]CHEQUE-TRANSF MAYO'!C110</f>
        <v>SERVIAMED DOMINICANA, SRL</v>
      </c>
      <c r="E102" s="11" t="str">
        <f>'[1]CHEQUE-TRANSF MAYO'!M110</f>
        <v>PAGO FACTURA NO. B1500001610, ADQUISICION DE MATERIALES DE USO MEDICO PARA LOS CENTROS BAJO LA SUPERVISION  DE ESTA REGIONAL DE SALUD EL VALLE.</v>
      </c>
      <c r="F102" s="13">
        <v>45765</v>
      </c>
      <c r="G102" s="14">
        <f>'[1]CHEQUE-TRANSF MAYO'!L110</f>
        <v>45765</v>
      </c>
      <c r="H102" s="15" t="s">
        <v>16</v>
      </c>
    </row>
    <row r="103" spans="1:8" s="8" customFormat="1" ht="90" x14ac:dyDescent="0.2">
      <c r="A103" s="9"/>
      <c r="B103" s="10" t="str">
        <f>+'[1]CHEQUE-TRANSF MAYO'!E111</f>
        <v>29/5/2025</v>
      </c>
      <c r="C103" s="11" t="str">
        <f>+'[1]CHEQUE-TRANSF MAYO'!D111</f>
        <v>39759775517</v>
      </c>
      <c r="D103" s="12" t="str">
        <f>'[1]CHEQUE-TRANSF MAYO'!C111</f>
        <v>ICM TECH SRL</v>
      </c>
      <c r="E103" s="11" t="str">
        <f>'[1]CHEQUE-TRANSF MAYO'!M111</f>
        <v>PAGO FACTURA NO. B1500000123, DIFERENCIA POR CAMBIO DE 5 COMPUTADORAS LAPTOP DE 15 (FACTUR 014712) AL 17 13VA GFN PARA USO EN LAS DIFERENTES OFICINA DE ESTA INSTITUCION</v>
      </c>
      <c r="F103" s="13">
        <v>33617.5</v>
      </c>
      <c r="G103" s="14">
        <f>'[1]CHEQUE-TRANSF MAYO'!L111</f>
        <v>33617.5</v>
      </c>
      <c r="H103" s="15" t="s">
        <v>16</v>
      </c>
    </row>
    <row r="104" spans="1:8" s="8" customFormat="1" ht="60" x14ac:dyDescent="0.2">
      <c r="A104" s="9"/>
      <c r="B104" s="10" t="str">
        <f>+'[1]CHEQUE-TRANSF MAYO'!E112</f>
        <v>29/5/2025</v>
      </c>
      <c r="C104" s="11" t="str">
        <f>+'[1]CHEQUE-TRANSF MAYO'!D112</f>
        <v>4524000000019</v>
      </c>
      <c r="D104" s="12" t="str">
        <f>'[1]CHEQUE-TRANSF MAYO'!C112</f>
        <v>NOMINA  ELECTRONICA ALQUILERES</v>
      </c>
      <c r="E104" s="11" t="str">
        <f>'[1]CHEQUE-TRANSF MAYO'!M112</f>
        <v>PAGO NOMINA ELECTRONICA DE DIFERENTES LOCALES  QUE  FUNCIONAN LOS ESTABLECIMIENTO DE LA REGIONAL DE SLUD EL VALLE.</v>
      </c>
      <c r="F104" s="13">
        <v>331229.33</v>
      </c>
      <c r="G104" s="14">
        <f>'[1]CHEQUE-TRANSF MAYO'!L112</f>
        <v>331229.33</v>
      </c>
      <c r="H104" s="15" t="s">
        <v>16</v>
      </c>
    </row>
    <row r="105" spans="1:8" s="8" customFormat="1" ht="105" x14ac:dyDescent="0.2">
      <c r="A105" s="9"/>
      <c r="B105" s="10" t="str">
        <f>+'[1]CHEQUE-TRANSF MAYO'!E113</f>
        <v>29/5/2025</v>
      </c>
      <c r="C105" s="11" t="str">
        <f>+'[1]CHEQUE-TRANSF MAYO'!D113</f>
        <v>39761891623</v>
      </c>
      <c r="D105" s="12" t="str">
        <f>'[1]CHEQUE-TRANSF MAYO'!C113</f>
        <v>DISTRIBUIDORA DE ALIMENTO</v>
      </c>
      <c r="E105" s="11" t="str">
        <f>'[1]CHEQUE-TRANSF MAYO'!M113</f>
        <v>PAGO FACTURA NO. B1500000285, SERVICIOS DE JUGO Y PICADERA ,USO EN ACTIVIDAD DE PROMOTORES, LLENADO DE FICHAS FAMILIARES, Y PARA USO EN REUNION PRESENCIAL PROGRAMA PREVENCION CASO DEL TB DEL SRS EL VALLE</v>
      </c>
      <c r="F105" s="13">
        <v>38137.5</v>
      </c>
      <c r="G105" s="14">
        <f>'[1]CHEQUE-TRANSF MAYO'!L113</f>
        <v>38137.5</v>
      </c>
      <c r="H105" s="15" t="s">
        <v>16</v>
      </c>
    </row>
    <row r="106" spans="1:8" s="8" customFormat="1" ht="105" x14ac:dyDescent="0.2">
      <c r="A106" s="9"/>
      <c r="B106" s="10" t="str">
        <f>+'[1]CHEQUE-TRANSF MAYO'!E114</f>
        <v>30/5/2025</v>
      </c>
      <c r="C106" s="11" t="str">
        <f>+'[1]CHEQUE-TRANSF MAYO'!D114</f>
        <v>39770304563</v>
      </c>
      <c r="D106" s="12" t="str">
        <f>'[1]CHEQUE-TRANSF MAYO'!C114</f>
        <v>MIGUEL ALEXANDER JIMENEZ</v>
      </c>
      <c r="E106" s="11" t="str">
        <f>'[1]CHEQUE-TRANSF MAYO'!M114</f>
        <v>PAGO SERVICIO PRESTADO COMO ALNAÑIL, PARA REALIZAR DE LIMPIEZA DE TECHO, REGISTRO DE Y TRAMPA DE GRASA EN LOS CPN SAN FRANCISCO, LOS PRADOS, COLONIA Y CENTRO DE DIAGNOSTICO AZUA, VER ANEXO.</v>
      </c>
      <c r="F106" s="13">
        <v>19600</v>
      </c>
      <c r="G106" s="14">
        <f>'[1]CHEQUE-TRANSF MAYO'!L114</f>
        <v>19600</v>
      </c>
      <c r="H106" s="15" t="s">
        <v>16</v>
      </c>
    </row>
    <row r="107" spans="1:8" s="8" customFormat="1" ht="105" x14ac:dyDescent="0.2">
      <c r="A107" s="9"/>
      <c r="B107" s="10" t="str">
        <f>+'[1]CHEQUE-TRANSF MAYO'!E115</f>
        <v>30/5/2025</v>
      </c>
      <c r="C107" s="11" t="str">
        <f>+'[1]CHEQUE-TRANSF MAYO'!D115</f>
        <v>39770394159</v>
      </c>
      <c r="D107" s="12" t="str">
        <f>'[1]CHEQUE-TRANSF MAYO'!C115</f>
        <v>ANEUDO VELOZ</v>
      </c>
      <c r="E107" s="11" t="str">
        <f>'[1]CHEQUE-TRANSF MAYO'!M115</f>
        <v>PAGO POR SERVICIO PRESTADO COMO AYUDANTE DE CARGA, REALIZANDO TRABAJOS DE MOBILIZACION DE MOBILIARIOS, EQUIPOS Y ELECTRODOMESTICOS DEL ALMACEN A DISTINTOS CPN Y UNAP DE LA REGIONAL EN MAYO 2025</v>
      </c>
      <c r="F107" s="13">
        <v>6860</v>
      </c>
      <c r="G107" s="14">
        <f>'[1]CHEQUE-TRANSF MAYO'!L115</f>
        <v>6860</v>
      </c>
      <c r="H107" s="15" t="s">
        <v>16</v>
      </c>
    </row>
    <row r="108" spans="1:8" s="8" customFormat="1" ht="135" x14ac:dyDescent="0.2">
      <c r="A108" s="9"/>
      <c r="B108" s="10" t="str">
        <f>+'[1]CHEQUE-TRANSF MAYO'!E116</f>
        <v>30/5/2025</v>
      </c>
      <c r="C108" s="11" t="str">
        <f>+'[1]CHEQUE-TRANSF MAYO'!D116</f>
        <v>39770439119</v>
      </c>
      <c r="D108" s="12" t="str">
        <f>'[1]CHEQUE-TRANSF MAYO'!C116</f>
        <v>JOSE ENRIQUE  VICIOSO</v>
      </c>
      <c r="E108" s="11" t="str">
        <f>'[1]CHEQUE-TRANSF MAYO'!M116</f>
        <v>PAGO POR SERVICIO PRESTADO COMO TRANSPORTISTA DE ACARREO DE EQUIPOS MOBILIARIOS Y MATERIALES DE CONSTRUCCION EN CPN EL ROSARIO, YABONICO, Y LOS NEGROS DE AZUA, DESDE LOS ALMACENES Y BOTE DE ESCMBRO AL  BERTEDERO DE CARDON EN MAYO 2025, VER ANEXO</v>
      </c>
      <c r="F108" s="13">
        <v>9800</v>
      </c>
      <c r="G108" s="14">
        <f>'[1]CHEQUE-TRANSF MAYO'!L116</f>
        <v>9800</v>
      </c>
      <c r="H108" s="15" t="s">
        <v>16</v>
      </c>
    </row>
    <row r="109" spans="1:8" s="8" customFormat="1" ht="90" x14ac:dyDescent="0.2">
      <c r="A109" s="9"/>
      <c r="B109" s="10" t="str">
        <f>+'[1]CHEQUE-TRANSF MAYO'!E117</f>
        <v>30/5/2025</v>
      </c>
      <c r="C109" s="11" t="str">
        <f>+'[1]CHEQUE-TRANSF MAYO'!D117</f>
        <v>39770687726</v>
      </c>
      <c r="D109" s="12" t="str">
        <f>'[1]CHEQUE-TRANSF MAYO'!C117</f>
        <v>JOSE ARMANDO MATEO MATEO</v>
      </c>
      <c r="E109" s="11" t="str">
        <f>'[1]CHEQUE-TRANSF MAYO'!M117</f>
        <v>SERVICIO PRESTADO COMO LAVADOR, REALIZANDO TRABAJOS DE LIMPIEZA Y LAVADO DE VEHICULOS AL SERVICIO DE LA REGIONAL DE SALUD EL VALLE, DURANTE EL MES DE MAYO 2025, VER ANEXO</v>
      </c>
      <c r="F109" s="13">
        <v>6860</v>
      </c>
      <c r="G109" s="14">
        <f>'[1]CHEQUE-TRANSF MAYO'!L117</f>
        <v>6860</v>
      </c>
      <c r="H109" s="15" t="s">
        <v>16</v>
      </c>
    </row>
    <row r="110" spans="1:8" s="8" customFormat="1" ht="75" x14ac:dyDescent="0.2">
      <c r="A110" s="9"/>
      <c r="B110" s="10" t="str">
        <f>+'[1]CHEQUE-TRANSF MAYO'!E118</f>
        <v>30/5/2025</v>
      </c>
      <c r="C110" s="11" t="str">
        <f>+'[1]CHEQUE-TRANSF MAYO'!D118</f>
        <v>39770725147</v>
      </c>
      <c r="D110" s="12" t="str">
        <f>'[1]CHEQUE-TRANSF MAYO'!C118</f>
        <v>SOLUCIONES DE OFICINA DIA</v>
      </c>
      <c r="E110" s="11" t="str">
        <f>'[1]CHEQUE-TRANSF MAYO'!M118</f>
        <v>PAGO FACTURA NO. B1500000935, SERVICIO DE MANTENIMIENTO Y REPACION DE IMPRESORAS L3250, DEL PROGRAMA DE TB EN CPN BOMBITA.</v>
      </c>
      <c r="F110" s="13">
        <v>3820.93</v>
      </c>
      <c r="G110" s="14">
        <f>'[1]CHEQUE-TRANSF MAYO'!L118</f>
        <v>3820.93</v>
      </c>
      <c r="H110" s="15" t="s">
        <v>16</v>
      </c>
    </row>
    <row r="111" spans="1:8" s="8" customFormat="1" ht="105" x14ac:dyDescent="0.2">
      <c r="A111" s="9"/>
      <c r="B111" s="10" t="str">
        <f>+'[1]CHEQUE-TRANSF MAYO'!E119</f>
        <v>30/5/2025</v>
      </c>
      <c r="C111" s="11" t="str">
        <f>+'[1]CHEQUE-TRANSF MAYO'!D119</f>
        <v>39770873353</v>
      </c>
      <c r="D111" s="12" t="str">
        <f>'[1]CHEQUE-TRANSF MAYO'!C119</f>
        <v>LUIS ANTONIO CARO</v>
      </c>
      <c r="E111" s="11" t="str">
        <f>'[1]CHEQUE-TRANSF MAYO'!M119</f>
        <v>PAGO POR SERVICIO PRESTADO COMO AYUDANTE DE CARGA, REALIZANDO TRABAJOS DE MOVILIZACION DE MOBILIARIOS, EQUIPOS Y ELECTRODOMESTICOS DEL ALMACEN A DISTINTOS CPN Y UNAP DEL SRS EL VALLE MAYO 2025</v>
      </c>
      <c r="F111" s="13">
        <v>6860</v>
      </c>
      <c r="G111" s="14">
        <f>'[1]CHEQUE-TRANSF MAYO'!L119</f>
        <v>6860</v>
      </c>
      <c r="H111" s="15" t="s">
        <v>16</v>
      </c>
    </row>
    <row r="112" spans="1:8" s="8" customFormat="1" ht="75" x14ac:dyDescent="0.2">
      <c r="A112" s="9"/>
      <c r="B112" s="10" t="str">
        <f>+'[1]CHEQUE-TRANSF MAYO'!E120</f>
        <v>30/5/2025</v>
      </c>
      <c r="C112" s="11" t="str">
        <f>+'[1]CHEQUE-TRANSF MAYO'!D120</f>
        <v>39772446202</v>
      </c>
      <c r="D112" s="12" t="str">
        <f>'[1]CHEQUE-TRANSF MAYO'!C120</f>
        <v>RENE DE LOS SANTO PEREZ</v>
      </c>
      <c r="E112" s="11" t="str">
        <f>'[1]CHEQUE-TRANSF MAYO'!M120</f>
        <v>PAGO POR SERVICIO PRESTADO  ENECARGADO DE PINTURA TEMPOARAL DEL SERVICIO REGIONAL DE SALUD EL VALLE MES DE MAYO 2025</v>
      </c>
      <c r="F112" s="13">
        <v>16660</v>
      </c>
      <c r="G112" s="14">
        <f>'[1]CHEQUE-TRANSF MAYO'!L120</f>
        <v>16660</v>
      </c>
      <c r="H112" s="15" t="s">
        <v>16</v>
      </c>
    </row>
    <row r="113" spans="1:8" s="8" customFormat="1" ht="60" x14ac:dyDescent="0.2">
      <c r="A113" s="9"/>
      <c r="B113" s="10" t="str">
        <f>+'[1]CHEQUE-TRANSF MAYO'!E121</f>
        <v>30/5/2025</v>
      </c>
      <c r="C113" s="11" t="str">
        <f>+'[1]CHEQUE-TRANSF MAYO'!D121</f>
        <v>39772489272</v>
      </c>
      <c r="D113" s="12" t="str">
        <f>'[1]CHEQUE-TRANSF MAYO'!C121</f>
        <v>FRANKLIN RODRIGUEZ TURBI</v>
      </c>
      <c r="E113" s="11" t="str">
        <f>'[1]CHEQUE-TRANSF MAYO'!M121</f>
        <v>PAGO POR SERVICIO PRESTADO  COMO PLOMERO TEMPOARL DEL SERVICIO REGIONAL DE SALUD EL VALLE, MES DE MAYO 2025</v>
      </c>
      <c r="F113" s="13">
        <v>14700</v>
      </c>
      <c r="G113" s="14">
        <f>'[1]CHEQUE-TRANSF MAYO'!L121</f>
        <v>14700</v>
      </c>
      <c r="H113" s="15" t="s">
        <v>16</v>
      </c>
    </row>
    <row r="114" spans="1:8" s="8" customFormat="1" ht="60" x14ac:dyDescent="0.2">
      <c r="A114" s="9"/>
      <c r="B114" s="10" t="str">
        <f>+'[1]CHEQUE-TRANSF MAYO'!E122</f>
        <v>30/5/2025</v>
      </c>
      <c r="C114" s="11" t="str">
        <f>+'[1]CHEQUE-TRANSF MAYO'!D122</f>
        <v>39772637846</v>
      </c>
      <c r="D114" s="12" t="str">
        <f>'[1]CHEQUE-TRANSF MAYO'!C122</f>
        <v>EDWIN PIÑA HERRERA</v>
      </c>
      <c r="E114" s="11" t="str">
        <f>'[1]CHEQUE-TRANSF MAYO'!M122</f>
        <v>PAGO POR SERVICIO PRESTADO  COMO PINTOR TEMPORAL DEL SERVICIO REGIONAL DE SALUD EL VALLE, MES DE MAYO 2025</v>
      </c>
      <c r="F114" s="13">
        <v>14700</v>
      </c>
      <c r="G114" s="14">
        <f>'[1]CHEQUE-TRANSF MAYO'!L122</f>
        <v>14700</v>
      </c>
      <c r="H114" s="15" t="s">
        <v>16</v>
      </c>
    </row>
    <row r="115" spans="1:8" s="8" customFormat="1" ht="60" x14ac:dyDescent="0.2">
      <c r="A115" s="9"/>
      <c r="B115" s="10" t="str">
        <f>+'[1]CHEQUE-TRANSF MAYO'!E123</f>
        <v>30/5/2025</v>
      </c>
      <c r="C115" s="11" t="str">
        <f>+'[1]CHEQUE-TRANSF MAYO'!D123</f>
        <v>39772749892</v>
      </c>
      <c r="D115" s="12" t="str">
        <f>'[1]CHEQUE-TRANSF MAYO'!C123</f>
        <v>STALIN URÑA UREÑA</v>
      </c>
      <c r="E115" s="11" t="str">
        <f>'[1]CHEQUE-TRANSF MAYO'!M123</f>
        <v>PAGO POR SERVICIO PRESTADO  COMO ELECTRICISTA TEMPORAL DEL SERVICIO REGIONAL DE SALUD EL VALLE, MES DE MAYO 2025</v>
      </c>
      <c r="F115" s="13">
        <v>14700</v>
      </c>
      <c r="G115" s="14">
        <f>'[1]CHEQUE-TRANSF MAYO'!L123</f>
        <v>14700</v>
      </c>
      <c r="H115" s="15" t="s">
        <v>16</v>
      </c>
    </row>
    <row r="116" spans="1:8" s="8" customFormat="1" ht="75" x14ac:dyDescent="0.2">
      <c r="A116" s="9"/>
      <c r="B116" s="10" t="str">
        <f>+'[1]CHEQUE-TRANSF MAYO'!E124</f>
        <v>30/5/2025</v>
      </c>
      <c r="C116" s="11" t="str">
        <f>+'[1]CHEQUE-TRANSF MAYO'!D124</f>
        <v>39772812825</v>
      </c>
      <c r="D116" s="12" t="str">
        <f>'[1]CHEQUE-TRANSF MAYO'!C124</f>
        <v>SANDY DE LA CRUZ  SANCHEZ</v>
      </c>
      <c r="E116" s="11" t="str">
        <f>'[1]CHEQUE-TRANSF MAYO'!M124</f>
        <v>PAGO POR SERVICIO PRESTADO  ENECARGADO DE PINTURA TEMPOARAL DEL SERVICIO REGIONAL DE SALUD EL VALLE MES DE MAYO 2025</v>
      </c>
      <c r="F116" s="13">
        <v>14700</v>
      </c>
      <c r="G116" s="14">
        <f>'[1]CHEQUE-TRANSF MAYO'!L124</f>
        <v>14700</v>
      </c>
      <c r="H116" s="15" t="s">
        <v>16</v>
      </c>
    </row>
    <row r="117" spans="1:8" s="8" customFormat="1" ht="75" x14ac:dyDescent="0.2">
      <c r="A117" s="9"/>
      <c r="B117" s="10" t="str">
        <f>+'[1]CHEQUE-TRANSF MAYO'!E125</f>
        <v>30/5/2025</v>
      </c>
      <c r="C117" s="11" t="str">
        <f>+'[1]CHEQUE-TRANSF MAYO'!D125</f>
        <v>39772882218</v>
      </c>
      <c r="D117" s="12" t="str">
        <f>'[1]CHEQUE-TRANSF MAYO'!C125</f>
        <v>JESUS LARA HERRERA</v>
      </c>
      <c r="E117" s="11" t="str">
        <f>'[1]CHEQUE-TRANSF MAYO'!M125</f>
        <v>PAGO POR SERVICIO PRESTADO  ENECARGADO DE PINTURA TEMPOARAL DEL SERVICIO REGIONAL DE SALUD EL VALLE MES DE MAYO 2025</v>
      </c>
      <c r="F117" s="13">
        <v>9800</v>
      </c>
      <c r="G117" s="14">
        <f>'[1]CHEQUE-TRANSF MAYO'!L125</f>
        <v>9800</v>
      </c>
      <c r="H117" s="15" t="s">
        <v>16</v>
      </c>
    </row>
    <row r="118" spans="1:8" s="8" customFormat="1" ht="75" x14ac:dyDescent="0.2">
      <c r="A118" s="9"/>
      <c r="B118" s="10" t="str">
        <f>+'[1]CHEQUE-TRANSF MAYO'!E126</f>
        <v>30/5/2025</v>
      </c>
      <c r="C118" s="11" t="str">
        <f>+'[1]CHEQUE-TRANSF MAYO'!D126</f>
        <v>39773008656</v>
      </c>
      <c r="D118" s="12" t="str">
        <f>'[1]CHEQUE-TRANSF MAYO'!C126</f>
        <v>JUNIOR SUERO FIGUERERO</v>
      </c>
      <c r="E118" s="11" t="str">
        <f>'[1]CHEQUE-TRANSF MAYO'!M126</f>
        <v>PAGO POR SERVICIO PRESTADO  ENECARGADO DE PINTURA TEMPOARAL DEL SERVICIO REGIONAL DE SALUD EL VALLE MES DE MAYO 2025</v>
      </c>
      <c r="F118" s="13">
        <v>16660</v>
      </c>
      <c r="G118" s="14">
        <f>'[1]CHEQUE-TRANSF MAYO'!L126</f>
        <v>16660</v>
      </c>
      <c r="H118" s="15" t="s">
        <v>16</v>
      </c>
    </row>
    <row r="119" spans="1:8" s="8" customFormat="1" ht="75" x14ac:dyDescent="0.2">
      <c r="A119" s="9"/>
      <c r="B119" s="10" t="str">
        <f>+'[1]CHEQUE-TRANSF MAYO'!E127</f>
        <v>30/5/2025</v>
      </c>
      <c r="C119" s="11" t="str">
        <f>+'[1]CHEQUE-TRANSF MAYO'!D127</f>
        <v>39773088573</v>
      </c>
      <c r="D119" s="12" t="str">
        <f>'[1]CHEQUE-TRANSF MAYO'!C127</f>
        <v>MELVIN VALENTIN RAMIREZ</v>
      </c>
      <c r="E119" s="11" t="str">
        <f>'[1]CHEQUE-TRANSF MAYO'!M127</f>
        <v>PAGO POR SERVICIO PRESTADO  ENECARGADO DE PINTURA TEMPOARAL DEL SERVICIO REGIONAL DE SALUD EL VALLE MES DE MAYO 2025</v>
      </c>
      <c r="F119" s="13">
        <v>14700</v>
      </c>
      <c r="G119" s="14">
        <f>'[1]CHEQUE-TRANSF MAYO'!L127</f>
        <v>14700</v>
      </c>
      <c r="H119" s="15" t="s">
        <v>16</v>
      </c>
    </row>
    <row r="120" spans="1:8" s="8" customFormat="1" ht="60" x14ac:dyDescent="0.2">
      <c r="A120" s="9"/>
      <c r="B120" s="10" t="str">
        <f>+'[1]CHEQUE-TRANSF MAYO'!E128</f>
        <v>30/5/2025</v>
      </c>
      <c r="C120" s="11" t="str">
        <f>+'[1]CHEQUE-TRANSF MAYO'!D128</f>
        <v>3973167558</v>
      </c>
      <c r="D120" s="12" t="str">
        <f>'[1]CHEQUE-TRANSF MAYO'!C128</f>
        <v>PASCUAL MORETA OGANDO</v>
      </c>
      <c r="E120" s="11" t="str">
        <f>'[1]CHEQUE-TRANSF MAYO'!M128</f>
        <v>PAGO POR SERVICIO PRESTADO  COMO ALNAÑIL TEMPOARAL DEL SERVICIO REGIONAL DE SALUD EL VALLE MES DE MAYO 2025</v>
      </c>
      <c r="F120" s="13">
        <v>16660</v>
      </c>
      <c r="G120" s="14">
        <f>'[1]CHEQUE-TRANSF MAYO'!L128</f>
        <v>16660</v>
      </c>
      <c r="H120" s="15" t="s">
        <v>16</v>
      </c>
    </row>
    <row r="121" spans="1:8" s="8" customFormat="1" ht="75" x14ac:dyDescent="0.2">
      <c r="A121" s="9"/>
      <c r="B121" s="10" t="str">
        <f>+'[1]CHEQUE-TRANSF MAYO'!E129</f>
        <v>30/5/2025</v>
      </c>
      <c r="C121" s="11" t="str">
        <f>+'[1]CHEQUE-TRANSF MAYO'!D129</f>
        <v>39773228531</v>
      </c>
      <c r="D121" s="12" t="str">
        <f>'[1]CHEQUE-TRANSF MAYO'!C129</f>
        <v>JUAN MONTERO</v>
      </c>
      <c r="E121" s="11" t="str">
        <f>'[1]CHEQUE-TRANSF MAYO'!M129</f>
        <v>PAGO POR SERVICIO PRESTADO COMO SERENO, REALIZANDO TRABAJOS DE VIGILANCIA EN CPN LOS NEGRO AZUA, DURANTE EL MES DE MAYO 2025</v>
      </c>
      <c r="F121" s="13">
        <v>9800</v>
      </c>
      <c r="G121" s="14">
        <f>'[1]CHEQUE-TRANSF MAYO'!L129</f>
        <v>9800</v>
      </c>
      <c r="H121" s="15" t="s">
        <v>16</v>
      </c>
    </row>
    <row r="122" spans="1:8" s="8" customFormat="1" ht="90" x14ac:dyDescent="0.2">
      <c r="A122" s="9"/>
      <c r="B122" s="10" t="str">
        <f>+'[1]CHEQUE-TRANSF MAYO'!E130</f>
        <v>30/5/2025</v>
      </c>
      <c r="C122" s="11" t="str">
        <f>+'[1]CHEQUE-TRANSF MAYO'!D130</f>
        <v>39773279501</v>
      </c>
      <c r="D122" s="12" t="str">
        <f>'[1]CHEQUE-TRANSF MAYO'!C130</f>
        <v>ALEJANDRO PEREZ MONTERO</v>
      </c>
      <c r="E122" s="11" t="str">
        <f>'[1]CHEQUE-TRANSF MAYO'!M130</f>
        <v>PAGO SERVICIO PRESTADO COMO SERENO EN LA UNAP DE VILLA FLORES, EN LA INSTALACION VIEJA, CERRADA PARA REMOZAMIENTO, TRABAJO REALIZADO DURANTE EL MES DE MAYO 2025</v>
      </c>
      <c r="F122" s="13">
        <v>6860</v>
      </c>
      <c r="G122" s="14">
        <f>'[1]CHEQUE-TRANSF MAYO'!L130</f>
        <v>6860</v>
      </c>
      <c r="H122" s="15" t="s">
        <v>16</v>
      </c>
    </row>
    <row r="123" spans="1:8" s="8" customFormat="1" ht="75" x14ac:dyDescent="0.2">
      <c r="A123" s="9"/>
      <c r="B123" s="10" t="str">
        <f>+'[1]CHEQUE-TRANSF MAYO'!E131</f>
        <v>30/5/2025</v>
      </c>
      <c r="C123" s="11" t="str">
        <f>+'[1]CHEQUE-TRANSF MAYO'!D131</f>
        <v>39773340436</v>
      </c>
      <c r="D123" s="12" t="str">
        <f>'[1]CHEQUE-TRANSF MAYO'!C131</f>
        <v>BIO NOVA SRL</v>
      </c>
      <c r="E123" s="11" t="str">
        <f>'[1]CHEQUE-TRANSF MAYO'!M131</f>
        <v>PAGO FACTURA NO. B1500016761, ADQUISICION DE REATIVOS PARA USO EN LOS DISTINTOS CENTROS DE DIAGNOSTICOS DEL SERVICIO REGIONAL DE SALUD EL VALLE.</v>
      </c>
      <c r="F123" s="13">
        <v>247058.35</v>
      </c>
      <c r="G123" s="14">
        <f>'[1]CHEQUE-TRANSF MAYO'!L131</f>
        <v>247058.35</v>
      </c>
      <c r="H123" s="15" t="s">
        <v>16</v>
      </c>
    </row>
    <row r="124" spans="1:8" s="8" customFormat="1" ht="45" x14ac:dyDescent="0.2">
      <c r="A124" s="9"/>
      <c r="B124" s="10" t="str">
        <f>+'[1]CHEQUE-TRANSF MAYO'!E132</f>
        <v>30/5/2025</v>
      </c>
      <c r="C124" s="11">
        <f>+'[1]CHEQUE-TRANSF MAYO'!D132</f>
        <v>0</v>
      </c>
      <c r="D124" s="12" t="str">
        <f>'[1]CHEQUE-TRANSF MAYO'!C132</f>
        <v xml:space="preserve">COMISION BANCARIA </v>
      </c>
      <c r="E124" s="11" t="str">
        <f>'[1]CHEQUE-TRANSF MAYO'!M132</f>
        <v>COMISION BANCARIA CORRESPONDIENTE AL MES DE MAYO   2025.</v>
      </c>
      <c r="F124" s="13">
        <v>33095.18</v>
      </c>
      <c r="G124" s="14">
        <f>'[1]CHEQUE-TRANSF MAYO'!L132</f>
        <v>33095.18</v>
      </c>
      <c r="H124" s="15" t="s">
        <v>16</v>
      </c>
    </row>
    <row r="125" spans="1:8" s="8" customFormat="1" ht="30" x14ac:dyDescent="0.2">
      <c r="A125" s="9"/>
      <c r="B125" s="10" t="str">
        <f>+'[1]CHEQUE-TRANSF MAYO'!E133</f>
        <v>30/5/2025</v>
      </c>
      <c r="C125" s="11">
        <f>+'[1]CHEQUE-TRANSF MAYO'!D133</f>
        <v>0</v>
      </c>
      <c r="D125" s="12" t="str">
        <f>'[1]CHEQUE-TRANSF MAYO'!C133</f>
        <v>MENOS DEDUCION A EMPLEADOS DE TSS</v>
      </c>
      <c r="E125" s="11" t="str">
        <f>'[1]CHEQUE-TRANSF MAYO'!M133</f>
        <v>DEDUCIONES A EMPLEADOS DE LA TSS</v>
      </c>
      <c r="F125" s="13">
        <f>'[1]CHEQUE-TRANSF MAYO'!F133</f>
        <v>0</v>
      </c>
      <c r="G125" s="14">
        <f>'[1]CHEQUE-TRANSF MAYO'!L133</f>
        <v>0</v>
      </c>
      <c r="H125" s="15" t="s">
        <v>16</v>
      </c>
    </row>
    <row r="126" spans="1:8" ht="15.75" x14ac:dyDescent="0.25">
      <c r="B126" s="18"/>
      <c r="C126" s="18"/>
      <c r="D126" s="19"/>
      <c r="E126" s="20"/>
      <c r="F126" s="21" t="e">
        <f>SUM(F7:F125)+#REF!</f>
        <v>#REF!</v>
      </c>
      <c r="G126" s="21">
        <f>SUM(G7:G125)</f>
        <v>22275754.839999996</v>
      </c>
      <c r="H126" s="22" t="e">
        <f>+F126-G126</f>
        <v>#REF!</v>
      </c>
    </row>
    <row r="127" spans="1:8" ht="12.75" x14ac:dyDescent="0.2">
      <c r="E127" s="25" t="s">
        <v>5</v>
      </c>
      <c r="F127" s="26" t="e">
        <f>+#REF!</f>
        <v>#REF!</v>
      </c>
    </row>
    <row r="128" spans="1:8" ht="14.25" x14ac:dyDescent="0.25">
      <c r="B128" s="37" t="s">
        <v>6</v>
      </c>
      <c r="C128" s="37"/>
      <c r="D128" s="28"/>
      <c r="E128" s="29" t="s">
        <v>7</v>
      </c>
      <c r="F128" s="26">
        <f>SUM(F7:F125)</f>
        <v>22275754.839999996</v>
      </c>
    </row>
    <row r="129" spans="2:6" ht="14.25" x14ac:dyDescent="0.25">
      <c r="B129" s="32" t="s">
        <v>8</v>
      </c>
      <c r="C129" s="32"/>
      <c r="D129" s="28"/>
      <c r="E129" s="29" t="s">
        <v>9</v>
      </c>
      <c r="F129" s="26" t="e">
        <f>+F128+F127-G126</f>
        <v>#REF!</v>
      </c>
    </row>
    <row r="130" spans="2:6" ht="14.25" x14ac:dyDescent="0.25">
      <c r="B130" s="33" t="s">
        <v>10</v>
      </c>
      <c r="C130" s="33"/>
      <c r="D130" s="30"/>
    </row>
    <row r="131" spans="2:6" ht="14.25" x14ac:dyDescent="0.25">
      <c r="C131" s="33" t="s">
        <v>10</v>
      </c>
      <c r="D131" s="33"/>
    </row>
  </sheetData>
  <sheetProtection formatRows="0"/>
  <mergeCells count="9">
    <mergeCell ref="B129:C129"/>
    <mergeCell ref="B130:C130"/>
    <mergeCell ref="C131:D131"/>
    <mergeCell ref="B1:H1"/>
    <mergeCell ref="B2:H2"/>
    <mergeCell ref="A3:H3"/>
    <mergeCell ref="B4:H4"/>
    <mergeCell ref="B5:H5"/>
    <mergeCell ref="B128:C128"/>
  </mergeCells>
  <printOptions horizontalCentered="1"/>
  <pageMargins left="0.38" right="0.2" top="0.56999999999999995" bottom="0.31" header="0.56000000000000005" footer="0.28000000000000003"/>
  <pageSetup paperSize="5" scale="54" orientation="landscape" horizontalDpi="300" verticalDpi="300" r:id="rId1"/>
  <headerFooter alignWithMargins="0"/>
  <rowBreaks count="2" manualBreakCount="2">
    <brk id="75" max="16383" man="1"/>
    <brk id="131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(VS)LIBRO BANCO MAYO</vt:lpstr>
      <vt:lpstr>'(VS)LIBRO BANCO MAYO'!Títulos_a_imprimir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Estervina Calderon</dc:creator>
  <cp:lastModifiedBy>Francina A. Nova</cp:lastModifiedBy>
  <cp:lastPrinted>2025-06-10T16:34:44Z</cp:lastPrinted>
  <dcterms:created xsi:type="dcterms:W3CDTF">2025-06-10T15:59:26Z</dcterms:created>
  <dcterms:modified xsi:type="dcterms:W3CDTF">2025-06-10T16:37:00Z</dcterms:modified>
</cp:coreProperties>
</file>