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fnova\Documents\"/>
    </mc:Choice>
  </mc:AlternateContent>
  <xr:revisionPtr revIDLastSave="0" documentId="13_ncr:1_{83AEB9F1-FA10-4AF4-97A6-5853462E66D1}" xr6:coauthVersionLast="47" xr6:coauthVersionMax="47" xr10:uidLastSave="{00000000-0000-0000-0000-000000000000}"/>
  <bookViews>
    <workbookView xWindow="-120" yWindow="-120" windowWidth="21840" windowHeight="13140" xr2:uid="{25A09E21-BCF5-4863-9F36-96A198ADCF7E}"/>
  </bookViews>
  <sheets>
    <sheet name="CHEQUE-TRANSF ABRIL" sheetId="1" r:id="rId1"/>
  </sheets>
  <externalReferences>
    <externalReference r:id="rId2"/>
  </externalReferences>
  <definedNames>
    <definedName name="_xlnm._FilterDatabase" localSheetId="0" hidden="1">'CHEQUE-TRANSF ABRIL'!$B$6:$P$102</definedName>
    <definedName name="_xlnm.Print_Area" localSheetId="0">'CHEQUE-TRANSF ABRIL'!$A$1:$P$111</definedName>
    <definedName name="_xlnm.Print_Titles" localSheetId="0">'CHEQUE-TRANSF ABRIL'!$6:$6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 i="1" l="1" a="1"/>
  <c r="R4" i="1" s="1"/>
  <c r="AV3" i="1" s="1" a="1"/>
  <c r="AV3" i="1" s="1"/>
  <c r="B662" i="1"/>
  <c r="K102" i="1"/>
  <c r="I102" i="1"/>
  <c r="H102" i="1"/>
  <c r="G102" i="1"/>
  <c r="F102" i="1"/>
  <c r="J101" i="1"/>
  <c r="J100" i="1"/>
  <c r="L100" i="1" s="1"/>
  <c r="J99" i="1"/>
  <c r="L99" i="1" s="1"/>
  <c r="J98" i="1"/>
  <c r="L98" i="1" s="1"/>
  <c r="J97" i="1"/>
  <c r="L97" i="1" s="1"/>
  <c r="J96" i="1"/>
  <c r="L96" i="1" s="1"/>
  <c r="J95" i="1"/>
  <c r="L95" i="1" s="1"/>
  <c r="J94" i="1"/>
  <c r="L94" i="1" s="1"/>
  <c r="J93" i="1"/>
  <c r="L93" i="1" s="1"/>
  <c r="J92" i="1"/>
  <c r="L92" i="1" s="1"/>
  <c r="J91" i="1"/>
  <c r="L91" i="1" s="1"/>
  <c r="J90" i="1"/>
  <c r="L90" i="1" s="1"/>
  <c r="J89" i="1"/>
  <c r="L89" i="1" s="1"/>
  <c r="J88" i="1"/>
  <c r="L88" i="1" s="1"/>
  <c r="J87" i="1"/>
  <c r="L87" i="1" s="1"/>
  <c r="J86" i="1"/>
  <c r="L86" i="1" s="1"/>
  <c r="J85" i="1"/>
  <c r="L85" i="1" s="1"/>
  <c r="J84" i="1"/>
  <c r="L84" i="1" s="1"/>
  <c r="J83" i="1"/>
  <c r="L83" i="1" s="1"/>
  <c r="J82" i="1"/>
  <c r="L82" i="1" s="1"/>
  <c r="J81" i="1"/>
  <c r="L81" i="1" s="1"/>
  <c r="J80" i="1"/>
  <c r="L80" i="1" s="1"/>
  <c r="J79" i="1"/>
  <c r="L79" i="1" s="1"/>
  <c r="J78" i="1"/>
  <c r="L78" i="1" s="1"/>
  <c r="J77" i="1"/>
  <c r="L77" i="1" s="1"/>
  <c r="J76" i="1"/>
  <c r="L76" i="1" s="1"/>
  <c r="J75" i="1"/>
  <c r="L75" i="1" s="1"/>
  <c r="J74" i="1"/>
  <c r="L74" i="1" s="1"/>
  <c r="J73" i="1"/>
  <c r="L73" i="1" s="1"/>
  <c r="J72" i="1"/>
  <c r="L72" i="1" s="1"/>
  <c r="J71" i="1"/>
  <c r="L71" i="1" s="1"/>
  <c r="J70" i="1"/>
  <c r="L70" i="1" s="1"/>
  <c r="J69" i="1"/>
  <c r="L69" i="1" s="1"/>
  <c r="J68" i="1"/>
  <c r="L68" i="1" s="1"/>
  <c r="J67" i="1"/>
  <c r="L67" i="1" s="1"/>
  <c r="J66" i="1"/>
  <c r="L66" i="1" s="1"/>
  <c r="J65" i="1"/>
  <c r="L65" i="1" s="1"/>
  <c r="J64" i="1"/>
  <c r="L64" i="1" s="1"/>
  <c r="J63" i="1"/>
  <c r="L63" i="1" s="1"/>
  <c r="J62" i="1"/>
  <c r="L62" i="1" s="1"/>
  <c r="J61" i="1"/>
  <c r="L61" i="1" s="1"/>
  <c r="J60" i="1"/>
  <c r="L60" i="1" s="1"/>
  <c r="J59" i="1"/>
  <c r="J58" i="1"/>
  <c r="J56" i="1"/>
  <c r="L56" i="1" s="1"/>
  <c r="J55" i="1"/>
  <c r="L55" i="1" s="1"/>
  <c r="J54" i="1"/>
  <c r="L54" i="1" s="1"/>
  <c r="J53" i="1"/>
  <c r="L53" i="1" s="1"/>
  <c r="J52" i="1"/>
  <c r="L52" i="1" s="1"/>
  <c r="J51" i="1"/>
  <c r="L51" i="1" s="1"/>
  <c r="J50" i="1"/>
  <c r="L50" i="1" s="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7" i="1"/>
  <c r="L37" i="1" s="1"/>
  <c r="J36" i="1"/>
  <c r="L36" i="1" s="1"/>
  <c r="J35" i="1"/>
  <c r="L35" i="1" s="1"/>
  <c r="J34" i="1"/>
  <c r="L34" i="1" s="1"/>
  <c r="J33" i="1"/>
  <c r="L33" i="1" s="1"/>
  <c r="J32" i="1"/>
  <c r="L32"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J15" i="1"/>
  <c r="L15" i="1" s="1"/>
  <c r="J14" i="1"/>
  <c r="L14" i="1" s="1"/>
  <c r="J13" i="1"/>
  <c r="L13" i="1" s="1"/>
  <c r="J12" i="1"/>
  <c r="L12" i="1" s="1"/>
  <c r="J11" i="1"/>
  <c r="L11" i="1" s="1"/>
  <c r="J10" i="1"/>
  <c r="L10" i="1" s="1"/>
  <c r="J9" i="1"/>
  <c r="L9" i="1" s="1"/>
  <c r="J8" i="1"/>
  <c r="L8" i="1" s="1"/>
  <c r="J7" i="1"/>
  <c r="L7" i="1" s="1"/>
  <c r="B4" i="1"/>
  <c r="B2" i="1"/>
  <c r="L102" i="1" l="1"/>
  <c r="J102"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<sst xmlns="http://schemas.openxmlformats.org/spreadsheetml/2006/main" count="838" uniqueCount="591">
  <si>
    <t>SERVICIO NACIONAL DE SALUD</t>
  </si>
  <si>
    <t>DISTRIBUCION DE CHEQUES QUE AFECTAN MAS DE UNA CUENTA</t>
  </si>
  <si>
    <t>CEDULA / RNC</t>
  </si>
  <si>
    <t xml:space="preserve">BENEFICIARIO </t>
  </si>
  <si>
    <t>CHEQUE/TRANSACION NO.</t>
  </si>
  <si>
    <t>FECHA</t>
  </si>
  <si>
    <t>INGRESO A CUENTA</t>
  </si>
  <si>
    <t>VALOR  BRUTO RD$</t>
  </si>
  <si>
    <t>RETENCION 5%</t>
  </si>
  <si>
    <t>OTRA RETENCIONES 10% Y 2%</t>
  </si>
  <si>
    <t>TOTAL RETENCION</t>
  </si>
  <si>
    <t>MONTO RETENCION PAGADA</t>
  </si>
  <si>
    <t>VALOR NETO</t>
  </si>
  <si>
    <t>CONCEPTO</t>
  </si>
  <si>
    <t>TIPO DOC</t>
  </si>
  <si>
    <t>NUMERO DEL DOCUMENTO DE RESPALDO</t>
  </si>
  <si>
    <t>CUENTA 1</t>
  </si>
  <si>
    <t>MONTO</t>
  </si>
  <si>
    <t>CUENTA 2</t>
  </si>
  <si>
    <t>CUENTA 3</t>
  </si>
  <si>
    <t>CUENTA 4</t>
  </si>
  <si>
    <t>CUENTA 5</t>
  </si>
  <si>
    <t>CUENTA 6</t>
  </si>
  <si>
    <t>CUENTA 7</t>
  </si>
  <si>
    <t>CUENTA 8</t>
  </si>
  <si>
    <t>AUTO REPUESTOS PADILLA,SRL</t>
  </si>
  <si>
    <t>01/4/2025</t>
  </si>
  <si>
    <t>PAGO FACTURA NO. B1500000295, ADQUISISCION DE REPUESTOS PARA VARIOS VEHICULOS DEL SRS EL VALLE VER ANEXOS.</t>
  </si>
  <si>
    <t>B1500000295</t>
  </si>
  <si>
    <t>239801</t>
  </si>
  <si>
    <t>012-0002460-0</t>
  </si>
  <si>
    <t>ALBA IRIS DE LA ROSA(ABEL EVENTOS)</t>
  </si>
  <si>
    <t>39304465694</t>
  </si>
  <si>
    <t>PAGO FACTURA NO. B1500000649,ALQUILER DE SILLAS Y CARPAS , USO EN AUDITORIA LABORAL DEPARATAMENTO SALUD BUCAL , VER ANEXOS.</t>
  </si>
  <si>
    <t>B1500000649</t>
  </si>
  <si>
    <t>225801</t>
  </si>
  <si>
    <t>393044544608</t>
  </si>
  <si>
    <t xml:space="preserve">PAGO FACTURAS N0.B1500000644, B1500000647, ALQUILER DE MESAS REDONDAS, SILLAS Y MANTELES POR 3 DIAS, PARA ACTIVIDADS REUNION AMPLIFICACION ESTRATEGICAS MHGP Y ACTIVIDAD ELIMINACION VIOLENCIA CONTRA  LA MUJER, SRS EL VALLE, VER ANEXO </t>
  </si>
  <si>
    <t>B1500000644, Y B1500000647</t>
  </si>
  <si>
    <t>402-1203133-6</t>
  </si>
  <si>
    <t>CLARI E. DE LEON MESA</t>
  </si>
  <si>
    <t>39305321203</t>
  </si>
  <si>
    <t>REPOSICION DE CAJA CHICA DESDE EL COMPROBANTE NO. 3617 AL 3633 PARA CUBRIR GASTOS MENORES SEGÚN DOCUMENTACIONES ANEXAS.</t>
  </si>
  <si>
    <t>239901</t>
  </si>
  <si>
    <t xml:space="preserve">TRANSFERENCIA </t>
  </si>
  <si>
    <t>452400000079</t>
  </si>
  <si>
    <t>TRANSFRENCIAPOR FACTURACCION DE CENTROS DIAGNOSTICO DEL SRS EL VALLE</t>
  </si>
  <si>
    <t>DEPOSITO</t>
  </si>
  <si>
    <t>239079191357</t>
  </si>
  <si>
    <t>DEPOSITO DEVOLUCION 1,000.00 PESOS, PAGADO DE MAS POR ERROR A DEILIS DE OLEO  EN TRANFERENCIA DE MARZO</t>
  </si>
  <si>
    <t>129-0004125-7</t>
  </si>
  <si>
    <t>RENE DE LOS SANTO PEREZ</t>
  </si>
  <si>
    <t>39315237580</t>
  </si>
  <si>
    <t>02/4/2025</t>
  </si>
  <si>
    <t>PAGO NOMINA BRIGADA MANTENIMIENTO INFRAESTRUCTURA AL SERVICIO DE ESTA REGIONAL VI DE SALUD EL VALLE, VER ANEXOS</t>
  </si>
  <si>
    <t>211206</t>
  </si>
  <si>
    <t>129-0001470-0</t>
  </si>
  <si>
    <t>FRANKLIN RODRIGUEZ TURBI</t>
  </si>
  <si>
    <t>39315278157</t>
  </si>
  <si>
    <t>012-0084579-8</t>
  </si>
  <si>
    <t>MELVIN VALENTIN RAMIREZ</t>
  </si>
  <si>
    <t>39315398599</t>
  </si>
  <si>
    <t>402-0975078-1</t>
  </si>
  <si>
    <t>EDWIN PIÑA</t>
  </si>
  <si>
    <t>39315471416</t>
  </si>
  <si>
    <t>129-0005569-5</t>
  </si>
  <si>
    <t>STALIN UREÑA</t>
  </si>
  <si>
    <t>39315616808</t>
  </si>
  <si>
    <t>012-0086636-4</t>
  </si>
  <si>
    <t>SANDY DE LA CRUZ SANCHEZ</t>
  </si>
  <si>
    <t>39315667465</t>
  </si>
  <si>
    <t>129-0001986-5</t>
  </si>
  <si>
    <t>JESUS LARA HERRERRA</t>
  </si>
  <si>
    <t>39315722679</t>
  </si>
  <si>
    <t>012-0072442-3</t>
  </si>
  <si>
    <t>JUNIOR SUERO FIGUEREO</t>
  </si>
  <si>
    <t>39315762293</t>
  </si>
  <si>
    <t>211208</t>
  </si>
  <si>
    <t>EMPRESAS MILTIN, SRL</t>
  </si>
  <si>
    <t>39315876932</t>
  </si>
  <si>
    <t>PAGO FACTURA NO. B1500011197,ADQUISICION DE ARTICULOS DE REPUESTOS PARA USO EN LOS VEHICULOS DE LA REGIONAL DE SALUD EL VALLE, CAMIONETA MITSUBISHI AZUL, PLACA EX1274 Y EN MOTORES DE LA GERENCIA DE AREA. VER ANEXO.</t>
  </si>
  <si>
    <t>B1500011197</t>
  </si>
  <si>
    <t>39315919758</t>
  </si>
  <si>
    <t>PAGO FACTURA NO. B1500011198, ADQUISICION DE REPUESTOS, USO EN LAS UNIDADES DE TRANSPORTACION DEL SRS EL VALLE, VER ANEXOS.</t>
  </si>
  <si>
    <t>B1500011198</t>
  </si>
  <si>
    <t>TESORERIA DE LA SEGURIDAD SOCIAL</t>
  </si>
  <si>
    <t>39316802542</t>
  </si>
  <si>
    <t>PAGO SEGURO MEDICO A EMPLEADOS DE ESTA REGIONAL DE SALUD EL VALLE, MES DE MARZO 2025, VER DOCUMENTOS ANEXOS.</t>
  </si>
  <si>
    <t>215101</t>
  </si>
  <si>
    <t>215201</t>
  </si>
  <si>
    <t>215301</t>
  </si>
  <si>
    <t>MUEBLES OMAR</t>
  </si>
  <si>
    <t>39317513066</t>
  </si>
  <si>
    <t>PAGO FACTURA NO. E450000000189, ADQUISICION DE 60 ESCRITORIOS CON GAVETA PARA USO EN LAS DIFERENTES DEPENDENCIAS DE LA REGIONAL DE SALUD EL VALLE, CORRESPONDIENTE AL ITEM 2. VER  DOCUMENTOS ANEXOS.</t>
  </si>
  <si>
    <t>E450000000189</t>
  </si>
  <si>
    <t>261101</t>
  </si>
  <si>
    <t>TELELITE NETWWORKS, SRL</t>
  </si>
  <si>
    <t>39317664146</t>
  </si>
  <si>
    <t>PAGO FACTURA NO. B1500000159, SERVICIO DE  INTERNET SATELITAL 150 MBPS, PARA LA GERENCIA DE AREA III ELIAS PIÑA CORRESPONDIENTE A ESTA REGIONAL VI DE SALUD EL VALLE, VER DOCUMENTACION ANEXA.</t>
  </si>
  <si>
    <t>B1500000159</t>
  </si>
  <si>
    <t>221501</t>
  </si>
  <si>
    <t>402-1180504-5</t>
  </si>
  <si>
    <t>LEANDRO OLIVERO ENCARNACION</t>
  </si>
  <si>
    <t>27462</t>
  </si>
  <si>
    <t>PAGO SERVICIO PRESTADO COMO OBRERO REALIZANDO TRABAJO DE LIMPIEZA, VER ANEXOS</t>
  </si>
  <si>
    <t>012-</t>
  </si>
  <si>
    <t>012-0082760-6</t>
  </si>
  <si>
    <t>JESUS DEL CARMEN RODRIGUEZ</t>
  </si>
  <si>
    <t>27464</t>
  </si>
  <si>
    <t>PAGO POR SERVICIO PRESTAO, COMO OBRERO REALIZANDO TRABAJO DE LIMPIEZA DE MALEZA Y ESCOMBRO EN EL CPN EL CACHEO DEL SRS EL VALLE MES FEBRERO 2025, VER ANEXO</t>
  </si>
  <si>
    <t>011-0044317-3</t>
  </si>
  <si>
    <t>JONATHAN VALDEZ PEREZ</t>
  </si>
  <si>
    <t>27465</t>
  </si>
  <si>
    <t>PAGO POR SERVICIO PRESTAO, COMO OBRERO REALIZANDO TRABAJO DE LIMPIEZA DE MALEZA Y ESCOMBRO EN EL CPN EL HOYO LAS MATAS DE FALFAN, DEL SRS EL VALLE MES FEBRERO 2025, VER ANEXO</t>
  </si>
  <si>
    <t>011-0007158-6</t>
  </si>
  <si>
    <t xml:space="preserve">LUIS MARIA SUERO FAMILIA </t>
  </si>
  <si>
    <t>27466</t>
  </si>
  <si>
    <t>PAGO POR SERVICIO PRESTAO, COMO OBRERO REALIZANDO TRABAJO DE LIMPIEZA DE MALEZA Y ESCOMBRO EN EL CPN POZO HONDO LAS MATAS DE FALFAN, DEL SRS EL VALLE MES FEBRERO 2025, VER ANEXO</t>
  </si>
  <si>
    <t>012-0098212-0</t>
  </si>
  <si>
    <t>RAMON DE LOS SANTOS DE LOS SANTOS</t>
  </si>
  <si>
    <t>27467</t>
  </si>
  <si>
    <t>PAGO POR SERVICIO PRESTAO, COMO OBRERO REALIZANDO TRABAJO DE LIMPIEZA DE MALEZA Y ESCOMBRO EN EL CPN SABANETA, DEL SRS EL VALLE MES FEBRERO 2025, VER ANEXO</t>
  </si>
  <si>
    <t>COMPAÑÍA DE TRANSPORTE  YAHWEH,SRL</t>
  </si>
  <si>
    <t>39323105166</t>
  </si>
  <si>
    <t>03/4/2025</t>
  </si>
  <si>
    <t>PAGO FACTURA NO. B1500000037 POR SERVICIO DE VERJA PERALTA AZUA PARA TRANSPORTAR MOBILIARIOS Y EQUIPOS AL ALMACEN REGIONAL, VER ANEXOS</t>
  </si>
  <si>
    <t>B1500000037</t>
  </si>
  <si>
    <t>227101</t>
  </si>
  <si>
    <t>39325026367</t>
  </si>
  <si>
    <t>VIOLA REYES COMERCIAL SRL</t>
  </si>
  <si>
    <t>39325114399</t>
  </si>
  <si>
    <t>PAGO FACTURA NO. B1500000807, ADQUISICION DE PINTURAS PARA USO EN LAS DIFERENTES DEPENDENCIAS CPN Y CENTROS DIAGNOSTICOS DE LA REGIONAL DE SALUD EL VALLE.</t>
  </si>
  <si>
    <t>B1500000807</t>
  </si>
  <si>
    <t>227107</t>
  </si>
  <si>
    <t>010-0066932-3</t>
  </si>
  <si>
    <t>JULIAN GAVINO GERALDO</t>
  </si>
  <si>
    <t>39325888418</t>
  </si>
  <si>
    <t>PAGO DOS DEPOSITO AQUILER CASA CPN TABARA ABAJO SEGÚN CONTRATO, CON UNA DURACION DEL 14 DE MARZO AL 14 DE SEPTIEMBRE 2025, VER DOCUMENTACION ANEXA.</t>
  </si>
  <si>
    <t>225101</t>
  </si>
  <si>
    <t>1-01-01894-1</t>
  </si>
  <si>
    <t>BONANZA DOMINICANA SA</t>
  </si>
  <si>
    <t>39333189259</t>
  </si>
  <si>
    <t>04/4/2025</t>
  </si>
  <si>
    <t>PAGO FACTURA E450000000466, MANTENIMIENTO DE VEHICULO MITSUBISHI L200, PLACA 482063, CHASIS MMBJLKL1ORH007159 DEL SRS EL VALLE. VER ANEXO</t>
  </si>
  <si>
    <t>E450000000466</t>
  </si>
  <si>
    <t>227206</t>
  </si>
  <si>
    <t>012-0100306-6</t>
  </si>
  <si>
    <t>JOSE ENRIQUE VICIOSO</t>
  </si>
  <si>
    <t>39333760253</t>
  </si>
  <si>
    <t>PAGO SERVICIO DE TRANSPORTE DE ACARREO EQUIPOS, MOBILIARIOS Y MATERIALES DE CONTRUCCION EN CPN,PEDRO CORTO, LA CHARCA, YABONICO, LOS NEGROS, CENRTRO DE DIAGNOSTICO , DE AZUA, DESDE LOS ALMACENES Y VOTE DE ESCOMBRODE CARDON EN EL MES DE MARZO 2025</t>
  </si>
  <si>
    <t>001-1752322-5</t>
  </si>
  <si>
    <t>ALEJANDRO PEREZ MONTERO</t>
  </si>
  <si>
    <t>39333813853</t>
  </si>
  <si>
    <t>PAGO SERVICIO PRESTADO COMO SERENO UNAP VILLA FLORES EN LA INSTALACION VIEJA PARA REMOZAMIENTO, EN FECHA DEL 24/2/2025 AL 24/3/2025, VER ANEXOS.</t>
  </si>
  <si>
    <t>017-0020708-5</t>
  </si>
  <si>
    <t>ANNEUDO VELOZ SANTA</t>
  </si>
  <si>
    <t>39353285704</t>
  </si>
  <si>
    <t>07/4/2025</t>
  </si>
  <si>
    <t>PAGO POR SERVICIO AYUDANTE DE CARGA, REALIZANDO TRABAJOS DE MOBILIZACION MOBILIARIOS,  EQUIPOS Y ELECTRODOMESTICO  DELALMACEN A DISTINTOS CPN DEL SRS EVMES DE MARZO 2025.</t>
  </si>
  <si>
    <t>0170115924-9</t>
  </si>
  <si>
    <t>LUIS ANTONIO CARO</t>
  </si>
  <si>
    <t>39353688468</t>
  </si>
  <si>
    <t>012-0101869-2</t>
  </si>
  <si>
    <t>DANILO MESA RODRIGUEZ</t>
  </si>
  <si>
    <t>39353855045</t>
  </si>
  <si>
    <t>PAGO SERVICIO PRESTADO ELECTRICISTA ,CHEQUEO ALTERNADOR, CAMBIO DE OPLEA, BOCINA , DIAGONSTICO COMPUTARIZADO CAMIONETA CHEVROLET PLACA L397136 FICHA NO. 003 Y REPARACION DEL SISTEMA ELECTRICO CAMIONETA HILUX PLACA EL055512. VER ANEXO</t>
  </si>
  <si>
    <t>1-01-82124-8</t>
  </si>
  <si>
    <t>EDESUR</t>
  </si>
  <si>
    <t>39354701501</t>
  </si>
  <si>
    <t>PAGO SERVICIO ENERGETICO GERENCIA DE AREA II SAN JUAN</t>
  </si>
  <si>
    <t>221601</t>
  </si>
  <si>
    <t>39354768020</t>
  </si>
  <si>
    <t xml:space="preserve">PAGO SERVICIO ENERGETICO UNAP LOS CARTONES </t>
  </si>
  <si>
    <t>39354803338</t>
  </si>
  <si>
    <t xml:space="preserve">PAGO SERVICIO ENERGETICO UNAP SANTA ANA </t>
  </si>
  <si>
    <t>39354854342</t>
  </si>
  <si>
    <t>PAGO SERVICIO ENERGETICO UNAP  EL JOVITO .</t>
  </si>
  <si>
    <t>39354928365</t>
  </si>
  <si>
    <t xml:space="preserve">PAGO SERVICIO ENERGETICO UNAP MIRADOR NORTE </t>
  </si>
  <si>
    <t>39354961829</t>
  </si>
  <si>
    <t xml:space="preserve">PAGO SERVICIO ENERGETICO UNAP LA CUCHILLA </t>
  </si>
  <si>
    <t>393555007520</t>
  </si>
  <si>
    <t xml:space="preserve">PAGO SERVICIO ENERGETICO UNAP  </t>
  </si>
  <si>
    <t>39355474318</t>
  </si>
  <si>
    <t>PAGO SERVICIO ENERGETICO UNAP LAS YAYAS VIAJAMA.</t>
  </si>
  <si>
    <t>39355541545</t>
  </si>
  <si>
    <t xml:space="preserve">PAGO SERVICIO ENERGETICO ALMACEN DE MEDICAMENTOS. </t>
  </si>
  <si>
    <t>402-4014760-9</t>
  </si>
  <si>
    <t>MICHAEL TAPIA OVIEDO</t>
  </si>
  <si>
    <t>3935565874</t>
  </si>
  <si>
    <t>PAGO FACTURA NO. B1500000003, SERVICIO DE MANTANIMIENTO Y REPARACION DE AIRES ACONDICIONADOS PARA DISTINTOS CPN, CCDX, GERENCIA DE AREAS Y OFICINAS, LOS COPEYES, SAN FRANCISCO, GUANITO Y BANICA DE LA REGIONAL DE SALUD EL VALLE. VER ANEXOS</t>
  </si>
  <si>
    <t>B1500000003</t>
  </si>
  <si>
    <t>012-0072307-8</t>
  </si>
  <si>
    <t xml:space="preserve">FELX GOMERA FAMILIA </t>
  </si>
  <si>
    <t>27468</t>
  </si>
  <si>
    <t>PAGO POR SERVICIO PRESTAO, COMO OBRERO REALIZANDO TRABAJO DE LIMPIEZA DE MALEZA Y ESCOMBRO EN EL CPN HATO DEL PADRE DEL SRS EL VALLE MES FEBRERO 2025, VER ANEXO</t>
  </si>
  <si>
    <t>223-0145010-6</t>
  </si>
  <si>
    <t>TOMAS MATEO ALEJANDRO</t>
  </si>
  <si>
    <t>27470</t>
  </si>
  <si>
    <t>PAGO TRANSPORTE A PACIENTE TB, PARA LLEVAR A SU HIJA A EVALUACION CON PEDIATRA A LA UTR-6 CON E FIN DE TENER DIAGNOSTICO Y PODER DESCARTAR TB, VER ANEXO.</t>
  </si>
  <si>
    <t>224101</t>
  </si>
  <si>
    <t>001-0536802-1</t>
  </si>
  <si>
    <t>NATIVIDAD FORTUNA BUFFET</t>
  </si>
  <si>
    <t>39363200748</t>
  </si>
  <si>
    <t>08/4/2025</t>
  </si>
  <si>
    <t>PAGO FACTURA NO. B1500000327, SERVICIO DE ALMUERZO, USO EN PROGRANA COMUNIDAD LIBRE DE CARIES CENTRO EDUCATIVO JOSE JUAQUIN PUELLO, ELIAS PIÑA, VER ANEXOS</t>
  </si>
  <si>
    <t>B1500000327</t>
  </si>
  <si>
    <t>229201</t>
  </si>
  <si>
    <t>402-2822266-3</t>
  </si>
  <si>
    <t>DEILIS DE OLEO MONTERO</t>
  </si>
  <si>
    <t>39367991521</t>
  </si>
  <si>
    <t>09/4/2025</t>
  </si>
  <si>
    <t>PAGO POR SERVICIO REALIZADO POR TRABAJO CONCERNIENTE A REALCIONES LABORALES, LLEVAR EL PROGRAMA RECLASOT POR EL MES DE MARZO 2025, VER ANEXOS</t>
  </si>
  <si>
    <t>B1500000007</t>
  </si>
  <si>
    <t>228706</t>
  </si>
  <si>
    <t>012-000169314</t>
  </si>
  <si>
    <t>ISIDRO SOSA RAMON</t>
  </si>
  <si>
    <t>39368027729</t>
  </si>
  <si>
    <t>PAGO ALQUILER  PARA ALMACEN DE SUMINISTRO CORRESPONDIENTE  AL MES DE MARZO</t>
  </si>
  <si>
    <t>B1500000104</t>
  </si>
  <si>
    <t>001-0479686-7</t>
  </si>
  <si>
    <t xml:space="preserve">MILCIADES OVIEDO HERRERA </t>
  </si>
  <si>
    <t>39368108107</t>
  </si>
  <si>
    <t>PAGO PRESTACIONES LABORALES  A MEDICO GENERAL DEL CPN HINGUEÑITO POR SERVICIO  DEL SERVICIO REGIONAL DE SALUD, VER ANEXO</t>
  </si>
  <si>
    <t>211504</t>
  </si>
  <si>
    <t xml:space="preserve">COLECTOR DE IMPUESTOR INTERNOS </t>
  </si>
  <si>
    <t>39370741964</t>
  </si>
  <si>
    <t>PAGO COLECTOR DE IMPUESTOS INTERNO CORRESPONDIENTE AL MES DE ENERO 2025 DEL SERVICIO REGIONAL DE SALUD EL VALLE.</t>
  </si>
  <si>
    <t>39370784500</t>
  </si>
  <si>
    <t>PAGO COLECTOR DE IMPUESTOS INTERNO CORRESPONDIENTE AL MES DE FEBRERO 2025 DEL SERVICIO REGIONAL DE SALUD EL VALLE.</t>
  </si>
  <si>
    <t>39370822083</t>
  </si>
  <si>
    <t>PAGO COLECTOR DE IMPUESTOS INTERNO CORRESPONDIENTE AL MES DE MARZO 2025 DEL SERVICIO REGIONAL DE SALUD EL VALLE.</t>
  </si>
  <si>
    <t>39375285466</t>
  </si>
  <si>
    <t>10/4/2025</t>
  </si>
  <si>
    <t>PAGO FACTURAS NO. B1500011195,B1500011114, Y B1500010843, COMPRA DE COMBUSTIBLE PARA USO EN LOS VEHICULOS DE LA GERENCIA DE AREA I AZUA, Y GAS PARA USO ENLAS UNIDADES DE LA GERENCIA, DURANTE LOS MESES ENERO Y  FEBRERO 2025 VER ANEXOS</t>
  </si>
  <si>
    <t>B1500011195,B1500010843, Y B150001114</t>
  </si>
  <si>
    <t>237101</t>
  </si>
  <si>
    <t>237102</t>
  </si>
  <si>
    <t>237104</t>
  </si>
  <si>
    <t>11/4/2025</t>
  </si>
  <si>
    <t>1-3063554-4</t>
  </si>
  <si>
    <t>FEMARAL, EIRL</t>
  </si>
  <si>
    <t>39386300724</t>
  </si>
  <si>
    <t>PAGO FACTURA NO. B1500018270, ADQUISICION DE MATERIALES FERRETEROS USO EN LAS UNIDADES DE VEHICULOS DE SRS EL VALLE, VER ANEXOS.</t>
  </si>
  <si>
    <t>B1500018270</t>
  </si>
  <si>
    <t xml:space="preserve">juan </t>
  </si>
  <si>
    <t>012-0051042-6</t>
  </si>
  <si>
    <t>JUAN MONTERO</t>
  </si>
  <si>
    <t>39386332444</t>
  </si>
  <si>
    <t>PAGO POR SERVICIO PRESTADO COMO SERENO EN EL CPN LOS NEGROS DE AZUA MES DE MARZO 2025</t>
  </si>
  <si>
    <t>ALTICE DOMINICANA, S.A.</t>
  </si>
  <si>
    <t>39404422219</t>
  </si>
  <si>
    <t>14/4/5025</t>
  </si>
  <si>
    <t>PAGO FACTURA NO. E450000013562, SERVICIO DE INTERNET EN EL CENTRO DE DIAGNOSTICO AZUA DURANTE LOS MESES FEBRERO Y MARZO 2025, VER ANEXO.</t>
  </si>
  <si>
    <t>B150000013562</t>
  </si>
  <si>
    <t>1-30-05242-5</t>
  </si>
  <si>
    <t>COMPLEJO GALLERY SRL</t>
  </si>
  <si>
    <t>39410518166</t>
  </si>
  <si>
    <t>15/4/2025</t>
  </si>
  <si>
    <t>PAGO FACTURA NO.B1500001932, POR SERVICIO DE ALMUERZO PARA EL PERSONAL DEL SERVICIO REGIONAL DE SALUD, VISITANTES DE FOTOGRAFIAS EN EL HOSPITAL DR. ALEJANDRO CABRAL VER ANEXOS,</t>
  </si>
  <si>
    <t>B15000001932</t>
  </si>
  <si>
    <t>39410550947</t>
  </si>
  <si>
    <t>PAGO FACTURA NO. B15000112268,ADQUISICION DE REPUESTOS PLATO DE FRICCION,DISCO DE CLOCHE, BANDA DE FRENO, FAROL DERECHO, TUBO PARA USO EN VARIOS VEHICULOS DEL SRS EL VALLE.</t>
  </si>
  <si>
    <t>B15000112268</t>
  </si>
  <si>
    <t>012-0013101-4</t>
  </si>
  <si>
    <t>ISABEL SANCHEZ</t>
  </si>
  <si>
    <t>39415596732</t>
  </si>
  <si>
    <t>PAGO RETROATIVO DE NOMINA, CORRESPONDIENTE A 8 DIAS DE FEBRERO Y PAGO DE MARZO 2025 A ENCARGADA FINANCIERA DE ESTA DIRECCION REGIONAL DE SALUD EL VALLE</t>
  </si>
  <si>
    <t>012-00132650</t>
  </si>
  <si>
    <t>CLARA FAMILIA</t>
  </si>
  <si>
    <t>39464465314</t>
  </si>
  <si>
    <t>22/4/2025</t>
  </si>
  <si>
    <t>PAGO FACTURA  NO. B1500000385, SERVICIO DE ARREGLO FLORAL USO EN VELATORIO DE JUAN DE LOS SANTOS VER ANEXOS.</t>
  </si>
  <si>
    <t>B1500000385</t>
  </si>
  <si>
    <t>231301</t>
  </si>
  <si>
    <t>NOMINA ELECTRONICA INCENTIVO</t>
  </si>
  <si>
    <t>4524000000535</t>
  </si>
  <si>
    <t>PAGO INCENTIVO JULIO-DICIEMBRE 2024, A  PERSONAL TECNICO Y SANITARIO  DE LA GERENCIA DE AREA I AZUA,  DE LA REGIONAL DE SALUD EL VALLE.</t>
  </si>
  <si>
    <t>212206</t>
  </si>
  <si>
    <t>4524000000167</t>
  </si>
  <si>
    <t>PAGO INCENTIVO JULIO-DICIEMBRE 2024, A  PERSONAL TECNICO Y SANITARIO  DE LA GERENCIA DE AREA III ALIAS PIÑA DE LA REGIONAL DE SALUD EL VALLE.</t>
  </si>
  <si>
    <t>4524000000182</t>
  </si>
  <si>
    <t>PAGO INCENTIVO JULIO-DICIEMBRE 2024, A  PERSONAL TECNICO ADMINISTRATIVO  DE LA REGIONAL DE SALUD EL VALLE.</t>
  </si>
  <si>
    <t>4524000000750</t>
  </si>
  <si>
    <t>PAGO INCENTIVO JULIO-DICIEMBRE 2024, A  PERSONAL TECNICO Y SANITARIO  DE LA GERENCIA DE AREA II SAN JUAN ,  DE LA REGIONAL DE SALUD EL VALLE.</t>
  </si>
  <si>
    <t>012-0062907-7</t>
  </si>
  <si>
    <t xml:space="preserve">BIENVENIDO RODRIGUEZ FERNANDEZ </t>
  </si>
  <si>
    <t>27471</t>
  </si>
  <si>
    <t>23/4/2025</t>
  </si>
  <si>
    <t>PAGO INCENTIVO JULIO-DICIEMBRE 2024, A CHOFER DE LA REGIONAL DE SALUD EL VALLE.</t>
  </si>
  <si>
    <t>SOLAYNE GALVAN</t>
  </si>
  <si>
    <t>27472</t>
  </si>
  <si>
    <t>PAGO INCENTIVO JULIO-DICIEMBRE 2024, A CONSERJE UNAP SABANA YEGUA</t>
  </si>
  <si>
    <t>ATENAIDA DE LA ROSA</t>
  </si>
  <si>
    <t>27475</t>
  </si>
  <si>
    <t>CRISTINO DE LEON</t>
  </si>
  <si>
    <t>27476</t>
  </si>
  <si>
    <t>PAGO INCENTIVO JULIO-DICIEMBRE 2024, A VIGILANTE CPN HINGEÑITO SAN JUAN.</t>
  </si>
  <si>
    <t xml:space="preserve">LUZ E BAEZ MORA </t>
  </si>
  <si>
    <t>27477</t>
  </si>
  <si>
    <t>4524000000004</t>
  </si>
  <si>
    <t>24/4/2025</t>
  </si>
  <si>
    <t>4524000000003</t>
  </si>
  <si>
    <t xml:space="preserve">NOMINA ELECTRONICA A EMPLEADOS </t>
  </si>
  <si>
    <t>4524000000222</t>
  </si>
  <si>
    <t>25/4/2025</t>
  </si>
  <si>
    <t>PAGO NOMINA A COLABORADORES DEL SERVICIO REGIONAL DE SALUD EL VALLE, CORRESPONDIENTE AL MES DE MARZO 2025, VER ANEXOS.</t>
  </si>
  <si>
    <t>211101</t>
  </si>
  <si>
    <t>132-79616-2</t>
  </si>
  <si>
    <t>ICM TECH,SRL</t>
  </si>
  <si>
    <t>39493971556</t>
  </si>
  <si>
    <t>PAGO FACTURA NO.B1500000118, ADQUISICION DE EQUIPOS TECNOLOGICOS PARA USO EN LOS CENTRO DE PRIMER NIVEL DE ATENCION PRIMARIA DE LA REGIONAL DE SALUD EL VALLE</t>
  </si>
  <si>
    <t>B1500000118</t>
  </si>
  <si>
    <t>EDYBERTO VIOLA VALDEZ</t>
  </si>
  <si>
    <t>39494022398</t>
  </si>
  <si>
    <t>PAGO FACTURA NO.B1500000301, SERVICIO DE REPARACION DE PUERTA DE POLIMETAL Y GABINETE DEL AREA DE RECEPCION EN CENTRO DE DIAGNOSTICO DE AZUA EN MARZO 2025.</t>
  </si>
  <si>
    <t>B1500000301</t>
  </si>
  <si>
    <t>39508895678</t>
  </si>
  <si>
    <t>PAGO MANTENIMIENTO DE LOS 102,004 KLM, REVISION DE BANDA DE FRENO TRACEROS, DELANTEROS DISCO DE FRENOS, CLIPER KIT FR BRAKE RH, CAMIONETA MITSUBISHI, L200, PLACA NO, L485239 AÑO 2025, VER ANEXO</t>
  </si>
  <si>
    <t>0011-000174-2</t>
  </si>
  <si>
    <t>MARITZA DEL CARMEN VIÑAS</t>
  </si>
  <si>
    <t>39519678532</t>
  </si>
  <si>
    <t>PAGO FACTURA NO. B1500000256, ADQUISICION DE CINTA Y PORTA CINTA PARA EMPAQUE, USO EMBALAJE DE MEDICAMENTOS EN EL ALMACEN DE  SRS EL VALLE.</t>
  </si>
  <si>
    <t>B1500000256</t>
  </si>
  <si>
    <t>239201</t>
  </si>
  <si>
    <t xml:space="preserve">JOSE ARMANDO MATEO </t>
  </si>
  <si>
    <t>39521233177</t>
  </si>
  <si>
    <t>LAVADO DE VEHICULOS (HECHO POR ERROR)</t>
  </si>
  <si>
    <t>39528264360</t>
  </si>
  <si>
    <t>30/4/2025</t>
  </si>
  <si>
    <t>PAGO ENERGIA ELECTRICA ALMACEN DE MEDICAMENTOS DEL SERVICIO REGIONAL DE SALUD EL VALLE</t>
  </si>
  <si>
    <t>019-0016670-1</t>
  </si>
  <si>
    <t>39532134062</t>
  </si>
  <si>
    <t>30/04/2025</t>
  </si>
  <si>
    <t>PAGO POR SEVICIO PRESTADO COMO LAVADOR DE VEHICULOS, REALIZANDO TRABAJO DE LIMPIEZA Y LAVADOS DE LOS VEHICULO AL SERVICIO DE LA REGIONAL DE SALUD EL VALLE, EN EL MES DE MARZO, VER  ANEXO</t>
  </si>
  <si>
    <t>012-0124507-1</t>
  </si>
  <si>
    <t>MIGUEL ALEXANDER JIMENEZ P</t>
  </si>
  <si>
    <t>39532209217</t>
  </si>
  <si>
    <t>PAGO POR SERVIVIO PRESTADO REALIZANDO TRABAJOS DE DESMONTURA Y COLOCACION DE CORCHONES EN EL ALMACEN DE LA REGIONAL, PRECEDENTE DE SANTO DOMINGO, DURANTE EL MES DE MARZO 2025 SEGUN ANEXO.</t>
  </si>
  <si>
    <t>VIOLA REYES COMERCIAL</t>
  </si>
  <si>
    <t>39532428917</t>
  </si>
  <si>
    <t>PAGO FACTURA NO. B1500000795, ADQUISICION DE HERRAMIENTAS DE SERVICIO DE LIMPIEZA DE JARDIN, USO EN LOS CENTROS DE PRIMER NIVER DE ATENCION, Y CENTROS DE DAGNOSTICOS BAJO LA SUPERVISION DE ESTA REGIONAL DE SALUD.</t>
  </si>
  <si>
    <t>B1500000795</t>
  </si>
  <si>
    <t>236304</t>
  </si>
  <si>
    <t>39532502702</t>
  </si>
  <si>
    <t>PAGO  FACTURA NO. B1500000008,POR SERVICIO REALIZADO RELACIONES LABORALES DEL SISTEMA RECASOT, CORRESPONDIENTE AL MES DE ABRIL 2025.</t>
  </si>
  <si>
    <t>B1500000008</t>
  </si>
  <si>
    <t>RENE DE LOS SANTOS PEREZ</t>
  </si>
  <si>
    <t>39532841255</t>
  </si>
  <si>
    <t>39532866459</t>
  </si>
  <si>
    <t>EDWIN PIÑA HERRERA</t>
  </si>
  <si>
    <t>39532902317</t>
  </si>
  <si>
    <t>129-005569-5</t>
  </si>
  <si>
    <t>STALI UREÑA</t>
  </si>
  <si>
    <t>39532976668</t>
  </si>
  <si>
    <t>39533020748</t>
  </si>
  <si>
    <t>39533046103</t>
  </si>
  <si>
    <t>L &amp; N INTERPRISE EIRL.</t>
  </si>
  <si>
    <t>39533166693</t>
  </si>
  <si>
    <t>PAGO FACTURA NO. B1500000166, ADQUISICION DE CAMAS Y ARMAZONES PARA AMUEBLAR CPN BAJO LA SUPERVISION DE LA REGIONAL DE SALUD EL VALLE.</t>
  </si>
  <si>
    <t>B1500000166</t>
  </si>
  <si>
    <t>261201</t>
  </si>
  <si>
    <t xml:space="preserve">IDEMESA, SRL. </t>
  </si>
  <si>
    <t>39533219587</t>
  </si>
  <si>
    <t>PAGO FACTURA NO. B1500001512, ADQUISICION DE MATERIALES DE USO MEDICO PARA CENTROS BAJO LA SUPERVISION DE LA REGIONAL DE SALUD EL VALLE.</t>
  </si>
  <si>
    <t>239301</t>
  </si>
  <si>
    <t>JULIAN GAVINO GERALDO LEDESMA</t>
  </si>
  <si>
    <t>39533255968</t>
  </si>
  <si>
    <t>228201</t>
  </si>
  <si>
    <t>MENOS DEDUCION A EMPLEADOS DE TSS</t>
  </si>
  <si>
    <t>_____________________________</t>
  </si>
  <si>
    <t>______________________________________</t>
  </si>
  <si>
    <t>CONTADOR</t>
  </si>
  <si>
    <t>Cuentas</t>
  </si>
  <si>
    <t>211102</t>
  </si>
  <si>
    <t>211103</t>
  </si>
  <si>
    <t>211104</t>
  </si>
  <si>
    <t>211105</t>
  </si>
  <si>
    <t>211106</t>
  </si>
  <si>
    <t>211203</t>
  </si>
  <si>
    <t>211205</t>
  </si>
  <si>
    <t>211209</t>
  </si>
  <si>
    <t>211211</t>
  </si>
  <si>
    <t>211301</t>
  </si>
  <si>
    <t>211401</t>
  </si>
  <si>
    <t>211501</t>
  </si>
  <si>
    <t>211502</t>
  </si>
  <si>
    <t>211503</t>
  </si>
  <si>
    <t>212101</t>
  </si>
  <si>
    <t>212201</t>
  </si>
  <si>
    <t>212203</t>
  </si>
  <si>
    <t>212204</t>
  </si>
  <si>
    <t>212205</t>
  </si>
  <si>
    <t>212207</t>
  </si>
  <si>
    <t>212208</t>
  </si>
  <si>
    <t>212209</t>
  </si>
  <si>
    <t>212210</t>
  </si>
  <si>
    <t>213101</t>
  </si>
  <si>
    <t>213102</t>
  </si>
  <si>
    <t>213201</t>
  </si>
  <si>
    <t>213202</t>
  </si>
  <si>
    <t>214101</t>
  </si>
  <si>
    <t>214201</t>
  </si>
  <si>
    <t>214202</t>
  </si>
  <si>
    <t>214203</t>
  </si>
  <si>
    <t>215401</t>
  </si>
  <si>
    <t>221101</t>
  </si>
  <si>
    <t>221201</t>
  </si>
  <si>
    <t>221301</t>
  </si>
  <si>
    <t>221401</t>
  </si>
  <si>
    <t>221602</t>
  </si>
  <si>
    <t>221701</t>
  </si>
  <si>
    <t>221801</t>
  </si>
  <si>
    <t>222101</t>
  </si>
  <si>
    <t>222201</t>
  </si>
  <si>
    <t>223101</t>
  </si>
  <si>
    <t>223201</t>
  </si>
  <si>
    <t>224201</t>
  </si>
  <si>
    <t>224301</t>
  </si>
  <si>
    <t>224401</t>
  </si>
  <si>
    <t>225201</t>
  </si>
  <si>
    <t>225301</t>
  </si>
  <si>
    <t>225302</t>
  </si>
  <si>
    <t>225303</t>
  </si>
  <si>
    <t>225304</t>
  </si>
  <si>
    <t>225305</t>
  </si>
  <si>
    <t>225401</t>
  </si>
  <si>
    <t>225501</t>
  </si>
  <si>
    <t>225601</t>
  </si>
  <si>
    <t>225701</t>
  </si>
  <si>
    <t>225901</t>
  </si>
  <si>
    <t>226101</t>
  </si>
  <si>
    <t>226201</t>
  </si>
  <si>
    <t>226301</t>
  </si>
  <si>
    <t>226401</t>
  </si>
  <si>
    <t>227102</t>
  </si>
  <si>
    <t>227103</t>
  </si>
  <si>
    <t>227104</t>
  </si>
  <si>
    <t>227105</t>
  </si>
  <si>
    <t>227106</t>
  </si>
  <si>
    <t>227199</t>
  </si>
  <si>
    <t>227201</t>
  </si>
  <si>
    <t>227202</t>
  </si>
  <si>
    <t>227203</t>
  </si>
  <si>
    <t>227204</t>
  </si>
  <si>
    <t>227205</t>
  </si>
  <si>
    <t>227207</t>
  </si>
  <si>
    <t>227208</t>
  </si>
  <si>
    <t>227299</t>
  </si>
  <si>
    <t>227301</t>
  </si>
  <si>
    <t>228101</t>
  </si>
  <si>
    <t>228301</t>
  </si>
  <si>
    <t>228401</t>
  </si>
  <si>
    <t>228501</t>
  </si>
  <si>
    <t>228502</t>
  </si>
  <si>
    <t>228503</t>
  </si>
  <si>
    <t>228601</t>
  </si>
  <si>
    <t>228602</t>
  </si>
  <si>
    <t>228603</t>
  </si>
  <si>
    <t>228604</t>
  </si>
  <si>
    <t>228701</t>
  </si>
  <si>
    <t>228702</t>
  </si>
  <si>
    <t>228703</t>
  </si>
  <si>
    <t>228704</t>
  </si>
  <si>
    <t>228705</t>
  </si>
  <si>
    <t>228801</t>
  </si>
  <si>
    <t>228802</t>
  </si>
  <si>
    <t>228803</t>
  </si>
  <si>
    <t>229203</t>
  </si>
  <si>
    <t>231101</t>
  </si>
  <si>
    <t>231102</t>
  </si>
  <si>
    <t>231201</t>
  </si>
  <si>
    <t>231302</t>
  </si>
  <si>
    <t>231303</t>
  </si>
  <si>
    <t>231401</t>
  </si>
  <si>
    <t>232101</t>
  </si>
  <si>
    <t>232201</t>
  </si>
  <si>
    <t>232301</t>
  </si>
  <si>
    <t>233101</t>
  </si>
  <si>
    <t>233201</t>
  </si>
  <si>
    <t>233301</t>
  </si>
  <si>
    <t>233401</t>
  </si>
  <si>
    <t>233501</t>
  </si>
  <si>
    <t>233601</t>
  </si>
  <si>
    <t>234101</t>
  </si>
  <si>
    <t>234201</t>
  </si>
  <si>
    <t>235101</t>
  </si>
  <si>
    <t>235201</t>
  </si>
  <si>
    <t>235301</t>
  </si>
  <si>
    <t>235401</t>
  </si>
  <si>
    <t>235501</t>
  </si>
  <si>
    <t>236101</t>
  </si>
  <si>
    <t>236102</t>
  </si>
  <si>
    <t>236103</t>
  </si>
  <si>
    <t>236104</t>
  </si>
  <si>
    <t>236105</t>
  </si>
  <si>
    <t>236201</t>
  </si>
  <si>
    <t>236202</t>
  </si>
  <si>
    <t>236203</t>
  </si>
  <si>
    <t>236305</t>
  </si>
  <si>
    <t>236306</t>
  </si>
  <si>
    <t>236401</t>
  </si>
  <si>
    <t>236402</t>
  </si>
  <si>
    <t>236403</t>
  </si>
  <si>
    <t>236404</t>
  </si>
  <si>
    <t>236405</t>
  </si>
  <si>
    <t>236406</t>
  </si>
  <si>
    <t>236407</t>
  </si>
  <si>
    <t>236901</t>
  </si>
  <si>
    <t>237103</t>
  </si>
  <si>
    <t>237105</t>
  </si>
  <si>
    <t>237106</t>
  </si>
  <si>
    <t>237107</t>
  </si>
  <si>
    <t>237201</t>
  </si>
  <si>
    <t>237202</t>
  </si>
  <si>
    <t>237203</t>
  </si>
  <si>
    <t>237204</t>
  </si>
  <si>
    <t>237205</t>
  </si>
  <si>
    <t>237206</t>
  </si>
  <si>
    <t>237299</t>
  </si>
  <si>
    <t>238101</t>
  </si>
  <si>
    <t>238201</t>
  </si>
  <si>
    <t>239101</t>
  </si>
  <si>
    <t>239102</t>
  </si>
  <si>
    <t>239401</t>
  </si>
  <si>
    <t>239501</t>
  </si>
  <si>
    <t>239601</t>
  </si>
  <si>
    <t>239701</t>
  </si>
  <si>
    <t>239802</t>
  </si>
  <si>
    <t>239904</t>
  </si>
  <si>
    <t>241201</t>
  </si>
  <si>
    <t>241202</t>
  </si>
  <si>
    <t>241203</t>
  </si>
  <si>
    <t>241204</t>
  </si>
  <si>
    <t>241205</t>
  </si>
  <si>
    <t>261301</t>
  </si>
  <si>
    <t>261401</t>
  </si>
  <si>
    <t>261901</t>
  </si>
  <si>
    <t>262101</t>
  </si>
  <si>
    <t>262201</t>
  </si>
  <si>
    <t>262301</t>
  </si>
  <si>
    <t>262401</t>
  </si>
  <si>
    <t>263101</t>
  </si>
  <si>
    <t>263201</t>
  </si>
  <si>
    <t>263301</t>
  </si>
  <si>
    <t>263401</t>
  </si>
  <si>
    <t>264101</t>
  </si>
  <si>
    <t>264201</t>
  </si>
  <si>
    <t>264301</t>
  </si>
  <si>
    <t>264401</t>
  </si>
  <si>
    <t>264501</t>
  </si>
  <si>
    <t>264601</t>
  </si>
  <si>
    <t>264701</t>
  </si>
  <si>
    <t>264801</t>
  </si>
  <si>
    <t>265101</t>
  </si>
  <si>
    <t>265201</t>
  </si>
  <si>
    <t>265301</t>
  </si>
  <si>
    <t>265401</t>
  </si>
  <si>
    <t>265501</t>
  </si>
  <si>
    <t>265601</t>
  </si>
  <si>
    <t>265701</t>
  </si>
  <si>
    <t>265801</t>
  </si>
  <si>
    <t>267101</t>
  </si>
  <si>
    <t>267201</t>
  </si>
  <si>
    <t>267301</t>
  </si>
  <si>
    <t>267401</t>
  </si>
  <si>
    <t>267501</t>
  </si>
  <si>
    <t>267601</t>
  </si>
  <si>
    <t>267701</t>
  </si>
  <si>
    <t>267801</t>
  </si>
  <si>
    <t>267901</t>
  </si>
  <si>
    <t>268101</t>
  </si>
  <si>
    <t>268201</t>
  </si>
  <si>
    <t>268301</t>
  </si>
  <si>
    <t>268302</t>
  </si>
  <si>
    <t>268401</t>
  </si>
  <si>
    <t>268501</t>
  </si>
  <si>
    <t>268601</t>
  </si>
  <si>
    <t>268701</t>
  </si>
  <si>
    <t>269201</t>
  </si>
  <si>
    <t>269202</t>
  </si>
  <si>
    <t>269301</t>
  </si>
  <si>
    <t>269401</t>
  </si>
  <si>
    <t>269501</t>
  </si>
  <si>
    <t>269502</t>
  </si>
  <si>
    <t>269503</t>
  </si>
  <si>
    <t>269901</t>
  </si>
  <si>
    <t>CUENTA OBJETAL</t>
  </si>
  <si>
    <t xml:space="preserve"> </t>
  </si>
  <si>
    <t xml:space="preserve">                                                                            RELACION DE   FACTURAS PAGADAS ABRI 2025</t>
  </si>
  <si>
    <t>ESTERVINA CALDERON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</si>
</sst>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_-* #,##0.00\ _P_t_s_-;\-* #,##0.00\ _P_t_s_-;_-* &quot;-&quot;??\ _P_t_s_-;_-@_-"/>
    <numFmt numFmtId="167" formatCode="mm\-dd\-yy"/>
  </numFmts>
  <fonts count="21" x14ac:knownFonts="1">
    <font>
      <sz val="10"/>
      <name val="Arial"/>
    </font>
    <font>
      <sz val="11"/>
      <color theme="1"/>
      <name val="Aptos Narrow"/>
      <family val="2"/>
      <scheme val="minor"/>
    </font>
    <font>
      <sz val="10"/>
      <name val="Arial"/>
      <family val="2"/>
    </font>
    <font>
      <sz val="8"/>
      <color theme="6" tint="-0.499984740745262"/>
      <name val="Arial"/>
      <family val="2"/>
    </font>
    <font>
      <b/>
      <sz val="18"/>
      <name val="Tahoma"/>
      <family val="2"/>
    </font>
    <font>
      <b/>
      <sz val="14"/>
      <name val="Segoe UI"/>
      <family val="2"/>
    </font>
    <font>
      <b/>
      <sz val="11"/>
      <color theme="0"/>
      <name val="Arial"/>
      <family val="2"/>
    </font>
    <font>
      <b/>
      <sz val="8"/>
      <color theme="9" tint="0.39997558519241921"/>
      <name val="Arial"/>
      <family val="2"/>
    </font>
    <font>
      <b/>
      <sz val="12"/>
      <color theme="2" tint="-0.89999084444715716"/>
      <name val="Arial"/>
      <family val="2"/>
    </font>
    <font>
      <b/>
      <sz val="12"/>
      <name val="Arial"/>
      <family val="2"/>
    </font>
    <font>
      <b/>
      <sz val="8"/>
      <color theme="1"/>
      <name val="Arial"/>
      <family val="2"/>
    </font>
    <font>
      <sz val="8"/>
      <color theme="9" tint="0.39997558519241921"/>
      <name val="Arial"/>
      <family val="2"/>
    </font>
    <font>
      <sz val="12"/>
      <name val="Arial"/>
      <family val="2"/>
    </font>
    <font>
      <b/>
      <sz val="10"/>
      <name val="Arial"/>
      <family val="2"/>
    </font>
    <font>
      <sz val="10"/>
      <color theme="1"/>
      <name val="Arial"/>
      <family val="2"/>
    </font>
    <font>
      <sz val="12"/>
      <color indexed="8"/>
      <name val="Arial"/>
      <family val="2"/>
    </font>
    <font>
      <sz val="11"/>
      <color indexed="8"/>
      <name val="Calibri"/>
      <family val="2"/>
    </font>
    <font>
      <b/>
      <sz val="8"/>
      <name val="Arial"/>
      <family val="2"/>
    </font>
    <font>
      <sz val="8"/>
      <name val="Arial"/>
      <family val="2"/>
    </font>
    <font>
      <sz val="12"/>
      <name val="Meiryo UI"/>
      <family val="2"/>
    </font>
    <font>
      <b/>
      <sz val="12"/>
      <name val="Meiryo UI"/>
      <family val="2"/>
    </font>
  </fonts>
  <fills count="8">
    <fill>
      <patternFill patternType="none"/>
    </fill>
    <fill>
      <patternFill patternType="gray125"/>
    </fill>
    <fill>
      <patternFill patternType="solid">
        <fgColor theme="4" tint="-0.499984740745262"/>
        <bgColor indexed="64"/>
      </patternFill>
    </fill>
    <fill>
      <patternFill patternType="solid">
        <fgColor theme="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77111117893"/>
        <bgColor indexed="64"/>
      </patternFill>
    </fill>
  </fills>
  <borders count="16">
    <border>
      <left/>
      <right/>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s>
  <cellStyleXfs count="8">
    <xf numFmtId="0" fontId="0" fillId="0" borderId="0"/>
    <xf numFmtId="0" fontId="2" fillId="0" borderId="0"/>
    <xf numFmtId="43"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 fillId="0" borderId="0"/>
    <xf numFmtId="43" fontId="16" fillId="0" borderId="0" applyFont="0" applyFill="0" applyBorder="0" applyAlignment="0" applyProtection="0"/>
    <xf numFmtId="0" fontId="2" fillId="0" borderId="0"/>
  </cellStyleXfs>
  <cellXfs count="91">
    <xf numFmtId="0" fontId="0" fillId="0" borderId="0" xfId="0"/>
    <xf numFmtId="0" fontId="3" fillId="0" borderId="0" xfId="1" applyFont="1"/>
    <xf numFmtId="0" fontId="5" fillId="0" borderId="0" xfId="1" applyFont="1" applyAlignment="1">
      <alignment horizontal="center" wrapText="1"/>
    </xf>
    <xf numFmtId="0" fontId="7" fillId="3" borderId="0" xfId="1" applyFont="1" applyFill="1" applyAlignment="1">
      <alignment horizontal="center"/>
    </xf>
    <xf numFmtId="0" fontId="8" fillId="4" borderId="3" xfId="1" applyFont="1" applyFill="1" applyBorder="1" applyAlignment="1">
      <alignment horizontal="center" vertical="center" wrapText="1"/>
    </xf>
    <xf numFmtId="0" fontId="8" fillId="4" borderId="4" xfId="1" applyFont="1" applyFill="1" applyBorder="1" applyAlignment="1">
      <alignment horizontal="center" vertical="center" wrapText="1"/>
    </xf>
    <xf numFmtId="4" fontId="9" fillId="4" borderId="4" xfId="1" applyNumberFormat="1" applyFont="1" applyFill="1" applyBorder="1" applyAlignment="1">
      <alignment horizontal="center" vertical="center" wrapText="1"/>
    </xf>
    <xf numFmtId="4" fontId="8" fillId="4" borderId="4" xfId="2" applyNumberFormat="1" applyFont="1" applyFill="1" applyBorder="1" applyAlignment="1">
      <alignment horizontal="center" vertical="center" wrapText="1"/>
    </xf>
    <xf numFmtId="0" fontId="8" fillId="4" borderId="5" xfId="1" applyFont="1" applyFill="1" applyBorder="1" applyAlignment="1">
      <alignment horizontal="center" vertical="center" wrapText="1"/>
    </xf>
    <xf numFmtId="0" fontId="10" fillId="5" borderId="6" xfId="1" applyFont="1" applyFill="1" applyBorder="1" applyAlignment="1">
      <alignment horizontal="center" vertical="center"/>
    </xf>
    <xf numFmtId="0" fontId="10" fillId="6" borderId="7" xfId="1" applyFont="1" applyFill="1" applyBorder="1" applyAlignment="1">
      <alignment horizontal="center" vertical="center"/>
    </xf>
    <xf numFmtId="0" fontId="10" fillId="5" borderId="7" xfId="1" applyFont="1" applyFill="1" applyBorder="1" applyAlignment="1">
      <alignment horizontal="center" vertical="center"/>
    </xf>
    <xf numFmtId="0" fontId="11" fillId="0" borderId="0" xfId="1" applyFont="1"/>
    <xf numFmtId="0" fontId="7" fillId="0" borderId="0" xfId="1" applyFont="1" applyAlignment="1">
      <alignment horizontal="center"/>
    </xf>
    <xf numFmtId="0" fontId="12" fillId="0" borderId="8" xfId="1" applyFont="1" applyBorder="1" applyAlignment="1" applyProtection="1">
      <alignment horizontal="left" vertical="center"/>
      <protection locked="0"/>
    </xf>
    <xf numFmtId="0" fontId="12" fillId="0" borderId="9" xfId="1" applyFont="1" applyBorder="1" applyAlignment="1" applyProtection="1">
      <alignment horizontal="left" vertical="center" wrapText="1"/>
      <protection locked="0"/>
    </xf>
    <xf numFmtId="1" fontId="12" fillId="0" borderId="9" xfId="1" applyNumberFormat="1" applyFont="1" applyBorder="1" applyAlignment="1" applyProtection="1">
      <alignment horizontal="center" vertical="center"/>
      <protection locked="0"/>
    </xf>
    <xf numFmtId="14" fontId="12" fillId="0" borderId="9" xfId="1" applyNumberFormat="1" applyFont="1" applyBorder="1" applyAlignment="1" applyProtection="1">
      <alignment horizontal="center" vertical="center" wrapText="1"/>
      <protection locked="0"/>
    </xf>
    <xf numFmtId="4" fontId="12" fillId="0" borderId="9" xfId="3" applyNumberFormat="1" applyFont="1" applyFill="1" applyBorder="1" applyAlignment="1" applyProtection="1">
      <alignment horizontal="right" vertical="center" wrapText="1"/>
      <protection locked="0"/>
    </xf>
    <xf numFmtId="4" fontId="12" fillId="0" borderId="9" xfId="4" applyNumberFormat="1" applyFont="1" applyFill="1" applyBorder="1" applyAlignment="1" applyProtection="1">
      <alignment horizontal="right" vertical="center"/>
      <protection locked="0"/>
    </xf>
    <xf numFmtId="4" fontId="12" fillId="0" borderId="9" xfId="4" applyNumberFormat="1" applyFont="1" applyFill="1" applyBorder="1" applyAlignment="1">
      <alignment horizontal="right" vertical="center"/>
    </xf>
    <xf numFmtId="3" fontId="12" fillId="0" borderId="9" xfId="2" applyNumberFormat="1" applyFont="1" applyFill="1" applyBorder="1" applyAlignment="1" applyProtection="1">
      <alignment horizontal="center" vertical="center"/>
      <protection locked="0"/>
    </xf>
    <xf numFmtId="3" fontId="12" fillId="0" borderId="9" xfId="2" applyNumberFormat="1" applyFont="1" applyFill="1" applyBorder="1" applyAlignment="1" applyProtection="1">
      <protection locked="0"/>
    </xf>
    <xf numFmtId="1" fontId="12" fillId="0" borderId="10" xfId="2" applyNumberFormat="1" applyFont="1" applyFill="1" applyBorder="1" applyAlignment="1" applyProtection="1">
      <alignment horizontal="center" vertical="center"/>
      <protection locked="0"/>
    </xf>
    <xf numFmtId="1" fontId="13" fillId="7" borderId="6" xfId="2" applyNumberFormat="1" applyFont="1" applyFill="1" applyBorder="1" applyAlignment="1" applyProtection="1">
      <alignment horizontal="center" vertical="center"/>
      <protection locked="0"/>
    </xf>
    <xf numFmtId="164" fontId="14" fillId="6" borderId="7" xfId="3" applyFont="1" applyFill="1" applyBorder="1" applyProtection="1">
      <protection locked="0"/>
    </xf>
    <xf numFmtId="1" fontId="13" fillId="7" borderId="7" xfId="2" applyNumberFormat="1" applyFont="1" applyFill="1" applyBorder="1" applyAlignment="1" applyProtection="1">
      <alignment horizontal="center" vertical="center"/>
      <protection locked="0"/>
    </xf>
    <xf numFmtId="0" fontId="15" fillId="0" borderId="11" xfId="5" applyFont="1" applyBorder="1" applyAlignment="1" applyProtection="1">
      <alignment horizontal="left" vertical="center" wrapText="1"/>
      <protection locked="0"/>
    </xf>
    <xf numFmtId="0" fontId="12" fillId="0" borderId="7" xfId="1" applyFont="1" applyBorder="1" applyAlignment="1" applyProtection="1">
      <alignment horizontal="left" vertical="center" wrapText="1"/>
      <protection locked="0"/>
    </xf>
    <xf numFmtId="49" fontId="15" fillId="0" borderId="7" xfId="5" applyNumberFormat="1" applyFont="1" applyBorder="1" applyAlignment="1" applyProtection="1">
      <alignment horizontal="center" vertical="center" wrapText="1"/>
      <protection locked="0"/>
    </xf>
    <xf numFmtId="14" fontId="12" fillId="0" borderId="7" xfId="1" applyNumberFormat="1" applyFont="1" applyBorder="1" applyAlignment="1" applyProtection="1">
      <alignment horizontal="center" vertical="center" wrapText="1"/>
      <protection locked="0"/>
    </xf>
    <xf numFmtId="4" fontId="12" fillId="0" borderId="7" xfId="3" applyNumberFormat="1" applyFont="1" applyFill="1" applyBorder="1" applyAlignment="1" applyProtection="1">
      <alignment horizontal="right" vertical="center" wrapText="1"/>
      <protection locked="0"/>
    </xf>
    <xf numFmtId="4" fontId="12" fillId="0" borderId="7" xfId="6" applyNumberFormat="1" applyFont="1" applyFill="1" applyBorder="1" applyAlignment="1" applyProtection="1">
      <alignment horizontal="right" vertical="center" wrapText="1"/>
      <protection locked="0"/>
    </xf>
    <xf numFmtId="4" fontId="12" fillId="0" borderId="9" xfId="6" applyNumberFormat="1" applyFont="1" applyFill="1" applyBorder="1" applyAlignment="1" applyProtection="1">
      <alignment horizontal="right" vertical="center" wrapText="1"/>
      <protection locked="0"/>
    </xf>
    <xf numFmtId="4" fontId="12" fillId="0" borderId="7" xfId="4" applyNumberFormat="1" applyFont="1" applyFill="1" applyBorder="1" applyAlignment="1" applyProtection="1">
      <alignment horizontal="right" vertical="center" wrapText="1"/>
      <protection locked="0"/>
    </xf>
    <xf numFmtId="4" fontId="12" fillId="0" borderId="7" xfId="4" applyNumberFormat="1" applyFont="1" applyFill="1" applyBorder="1" applyAlignment="1">
      <alignment horizontal="right" vertical="center"/>
    </xf>
    <xf numFmtId="165" fontId="12" fillId="0" borderId="9" xfId="4" applyFont="1" applyFill="1" applyBorder="1" applyAlignment="1" applyProtection="1">
      <alignment horizontal="left" vertical="center" wrapText="1"/>
      <protection locked="0"/>
    </xf>
    <xf numFmtId="43" fontId="12" fillId="0" borderId="7" xfId="1" applyNumberFormat="1" applyFont="1" applyBorder="1" applyAlignment="1" applyProtection="1">
      <alignment horizontal="center" vertical="center" wrapText="1"/>
      <protection locked="0"/>
    </xf>
    <xf numFmtId="0" fontId="12" fillId="0" borderId="7" xfId="0" applyFont="1" applyBorder="1" applyAlignment="1" applyProtection="1">
      <alignment wrapText="1"/>
      <protection locked="0"/>
    </xf>
    <xf numFmtId="1" fontId="12" fillId="0" borderId="12" xfId="2" applyNumberFormat="1" applyFont="1" applyFill="1" applyBorder="1" applyAlignment="1" applyProtection="1">
      <alignment horizontal="center" vertical="center"/>
      <protection locked="0"/>
    </xf>
    <xf numFmtId="4" fontId="15" fillId="0" borderId="7" xfId="7" applyNumberFormat="1" applyFont="1" applyBorder="1" applyAlignment="1" applyProtection="1">
      <alignment horizontal="left" vertical="center" wrapText="1"/>
      <protection locked="0"/>
    </xf>
    <xf numFmtId="3" fontId="12" fillId="0" borderId="7" xfId="2" applyNumberFormat="1" applyFont="1" applyFill="1" applyBorder="1" applyAlignment="1" applyProtection="1">
      <alignment horizontal="center" vertical="center" wrapText="1"/>
      <protection locked="0"/>
    </xf>
    <xf numFmtId="0" fontId="12" fillId="0" borderId="7" xfId="0" applyFont="1" applyBorder="1" applyAlignment="1" applyProtection="1">
      <alignment vertical="center" wrapText="1"/>
      <protection locked="0"/>
    </xf>
    <xf numFmtId="165" fontId="12" fillId="0" borderId="7" xfId="4" applyFont="1" applyFill="1" applyBorder="1" applyAlignment="1" applyProtection="1">
      <alignment horizontal="left" vertical="center" wrapText="1"/>
      <protection locked="0"/>
    </xf>
    <xf numFmtId="0" fontId="12" fillId="0" borderId="7" xfId="1" applyFont="1" applyBorder="1" applyAlignment="1" applyProtection="1">
      <alignment horizontal="center" vertical="center" wrapText="1"/>
      <protection locked="0"/>
    </xf>
    <xf numFmtId="3" fontId="12" fillId="0" borderId="7" xfId="2" quotePrefix="1" applyNumberFormat="1" applyFont="1" applyFill="1" applyBorder="1" applyAlignment="1" applyProtection="1">
      <alignment horizontal="center" vertical="center" wrapText="1"/>
      <protection locked="0"/>
    </xf>
    <xf numFmtId="1" fontId="12" fillId="0" borderId="7" xfId="1" applyNumberFormat="1" applyFont="1" applyBorder="1" applyAlignment="1" applyProtection="1">
      <alignment horizontal="center" vertical="center" wrapText="1"/>
      <protection locked="0"/>
    </xf>
    <xf numFmtId="0" fontId="17" fillId="0" borderId="0" xfId="1" applyFont="1" applyAlignment="1">
      <alignment horizontal="center"/>
    </xf>
    <xf numFmtId="0" fontId="18" fillId="0" borderId="0" xfId="1" applyFont="1"/>
    <xf numFmtId="14" fontId="15" fillId="0" borderId="11" xfId="5" applyNumberFormat="1" applyFont="1" applyBorder="1" applyAlignment="1" applyProtection="1">
      <alignment horizontal="center" vertical="center" wrapText="1"/>
      <protection locked="0"/>
    </xf>
    <xf numFmtId="14" fontId="15" fillId="0" borderId="11" xfId="5" applyNumberFormat="1" applyFont="1" applyBorder="1" applyAlignment="1" applyProtection="1">
      <alignment horizontal="left" vertical="center" wrapText="1"/>
      <protection locked="0"/>
    </xf>
    <xf numFmtId="0" fontId="18" fillId="0" borderId="0" xfId="1" applyFont="1" applyAlignment="1">
      <alignment horizontal="left" wrapText="1"/>
    </xf>
    <xf numFmtId="1" fontId="12" fillId="0" borderId="0" xfId="1" applyNumberFormat="1" applyFont="1" applyAlignment="1">
      <alignment horizontal="center" vertical="center"/>
    </xf>
    <xf numFmtId="4" fontId="12" fillId="0" borderId="9" xfId="5" applyNumberFormat="1" applyFont="1" applyBorder="1" applyAlignment="1" applyProtection="1">
      <alignment horizontal="right" vertical="center" wrapText="1"/>
      <protection locked="0"/>
    </xf>
    <xf numFmtId="0" fontId="12" fillId="0" borderId="7" xfId="0" applyFont="1" applyBorder="1" applyAlignment="1" applyProtection="1">
      <alignment horizontal="right" vertical="center" wrapText="1"/>
      <protection locked="0"/>
    </xf>
    <xf numFmtId="1" fontId="9" fillId="4" borderId="0" xfId="1" applyNumberFormat="1" applyFont="1" applyFill="1" applyAlignment="1">
      <alignment horizontal="right"/>
    </xf>
    <xf numFmtId="0" fontId="9" fillId="4" borderId="13" xfId="1" applyFont="1" applyFill="1" applyBorder="1" applyAlignment="1">
      <alignment vertical="center" wrapText="1"/>
    </xf>
    <xf numFmtId="0" fontId="9" fillId="4" borderId="1" xfId="1" applyFont="1" applyFill="1" applyBorder="1" applyAlignment="1">
      <alignment horizontal="left" vertical="center" wrapText="1"/>
    </xf>
    <xf numFmtId="1" fontId="9" fillId="4" borderId="1" xfId="1" applyNumberFormat="1" applyFont="1" applyFill="1" applyBorder="1" applyAlignment="1">
      <alignment horizontal="center" vertical="center" wrapText="1"/>
    </xf>
    <xf numFmtId="4" fontId="9" fillId="4" borderId="1" xfId="1" applyNumberFormat="1" applyFont="1" applyFill="1" applyBorder="1" applyAlignment="1">
      <alignment horizontal="right" vertical="center" wrapText="1"/>
    </xf>
    <xf numFmtId="4" fontId="9" fillId="4" borderId="1" xfId="2" applyNumberFormat="1" applyFont="1" applyFill="1" applyBorder="1" applyAlignment="1">
      <alignment horizontal="right" vertical="center" wrapText="1"/>
    </xf>
    <xf numFmtId="4" fontId="9" fillId="4" borderId="1" xfId="2" applyNumberFormat="1" applyFont="1" applyFill="1" applyBorder="1" applyAlignment="1">
      <alignment horizontal="left" vertical="center" wrapText="1"/>
    </xf>
    <xf numFmtId="4" fontId="9" fillId="4" borderId="14" xfId="2" applyNumberFormat="1" applyFont="1" applyFill="1" applyBorder="1" applyAlignment="1">
      <alignment horizontal="right" vertical="center" wrapText="1"/>
    </xf>
    <xf numFmtId="4" fontId="9" fillId="4" borderId="0" xfId="2" applyNumberFormat="1" applyFont="1" applyFill="1" applyBorder="1" applyAlignment="1">
      <alignment horizontal="right" vertical="center" wrapText="1"/>
    </xf>
    <xf numFmtId="1" fontId="9" fillId="0" borderId="0" xfId="1" applyNumberFormat="1" applyFont="1" applyAlignment="1">
      <alignment horizontal="right"/>
    </xf>
    <xf numFmtId="0" fontId="12" fillId="0" borderId="0" xfId="1" applyFont="1" applyAlignment="1">
      <alignment vertical="center"/>
    </xf>
    <xf numFmtId="0" fontId="12" fillId="0" borderId="0" xfId="1" applyFont="1" applyAlignment="1">
      <alignment horizontal="left" vertical="center" wrapText="1"/>
    </xf>
    <xf numFmtId="4" fontId="12" fillId="0" borderId="0" xfId="1" applyNumberFormat="1" applyFont="1" applyAlignment="1">
      <alignment horizontal="right" vertical="center"/>
    </xf>
    <xf numFmtId="4" fontId="12" fillId="0" borderId="0" xfId="2" applyNumberFormat="1" applyFont="1" applyFill="1" applyBorder="1" applyAlignment="1">
      <alignment horizontal="right" vertical="center"/>
    </xf>
    <xf numFmtId="4" fontId="18" fillId="0" borderId="0" xfId="2" applyNumberFormat="1" applyFont="1" applyFill="1" applyBorder="1" applyAlignment="1">
      <alignment horizontal="left" vertical="center"/>
    </xf>
    <xf numFmtId="4" fontId="18" fillId="0" borderId="0" xfId="2" applyNumberFormat="1" applyFont="1" applyFill="1" applyBorder="1" applyAlignment="1">
      <alignment horizontal="right" vertical="center"/>
    </xf>
    <xf numFmtId="1" fontId="18" fillId="0" borderId="0" xfId="1" applyNumberFormat="1" applyFont="1" applyAlignment="1">
      <alignment horizontal="right"/>
    </xf>
    <xf numFmtId="4" fontId="12" fillId="0" borderId="0" xfId="2" applyNumberFormat="1" applyFont="1" applyBorder="1" applyAlignment="1">
      <alignment horizontal="right" vertical="center"/>
    </xf>
    <xf numFmtId="4" fontId="18" fillId="0" borderId="0" xfId="2" applyNumberFormat="1" applyFont="1" applyBorder="1" applyAlignment="1">
      <alignment horizontal="left" vertical="center"/>
    </xf>
    <xf numFmtId="4" fontId="18" fillId="0" borderId="0" xfId="2" applyNumberFormat="1" applyFont="1" applyBorder="1" applyAlignment="1">
      <alignment horizontal="right" vertical="center"/>
    </xf>
    <xf numFmtId="4" fontId="19" fillId="0" borderId="0" xfId="2" applyNumberFormat="1" applyFont="1" applyBorder="1" applyAlignment="1">
      <alignment horizontal="right"/>
    </xf>
    <xf numFmtId="4" fontId="20" fillId="0" borderId="0" xfId="0" applyNumberFormat="1" applyFont="1" applyAlignment="1">
      <alignment horizontal="center" wrapText="1"/>
    </xf>
    <xf numFmtId="1" fontId="19" fillId="0" borderId="0" xfId="0" applyNumberFormat="1" applyFont="1" applyAlignment="1">
      <alignment horizontal="center"/>
    </xf>
    <xf numFmtId="167" fontId="19" fillId="0" borderId="2" xfId="0" applyNumberFormat="1" applyFont="1" applyBorder="1" applyAlignment="1">
      <alignment horizontal="right"/>
    </xf>
    <xf numFmtId="4" fontId="19" fillId="0" borderId="2" xfId="2" applyNumberFormat="1" applyFont="1" applyBorder="1" applyAlignment="1">
      <alignment horizontal="right"/>
    </xf>
    <xf numFmtId="4" fontId="20" fillId="0" borderId="0" xfId="2" applyNumberFormat="1" applyFont="1" applyBorder="1" applyAlignment="1">
      <alignment horizontal="right"/>
    </xf>
    <xf numFmtId="0" fontId="19" fillId="0" borderId="0" xfId="0" applyFont="1" applyAlignment="1">
      <alignment horizontal="center" wrapText="1"/>
    </xf>
    <xf numFmtId="4" fontId="19" fillId="0" borderId="0" xfId="0" applyNumberFormat="1" applyFont="1" applyAlignment="1">
      <alignment horizontal="center" wrapText="1"/>
    </xf>
    <xf numFmtId="0" fontId="20" fillId="0" borderId="0" xfId="0" applyFont="1" applyAlignment="1">
      <alignment horizontal="center" wrapText="1"/>
    </xf>
    <xf numFmtId="167" fontId="20" fillId="0" borderId="15" xfId="0" applyNumberFormat="1" applyFont="1" applyBorder="1" applyAlignment="1">
      <alignment horizontal="center"/>
    </xf>
    <xf numFmtId="0" fontId="4" fillId="0" borderId="0" xfId="1" applyFont="1" applyAlignment="1">
      <alignment horizontal="center" vertical="center" wrapText="1"/>
    </xf>
    <xf numFmtId="0" fontId="5" fillId="0" borderId="0" xfId="1" applyFont="1" applyAlignment="1">
      <alignment horizontal="center" wrapText="1"/>
    </xf>
    <xf numFmtId="0" fontId="5" fillId="0" borderId="0" xfId="1" applyFont="1" applyAlignment="1">
      <alignment horizontal="center" vertical="center" wrapText="1"/>
    </xf>
    <xf numFmtId="0" fontId="6" fillId="2" borderId="2" xfId="1" applyFont="1" applyFill="1" applyBorder="1" applyAlignment="1">
      <alignment horizontal="center" vertical="center"/>
    </xf>
    <xf numFmtId="0" fontId="3" fillId="0" borderId="0" xfId="1" applyFont="1" applyAlignment="1">
      <alignment horizontal="center"/>
    </xf>
    <xf numFmtId="0" fontId="5" fillId="0" borderId="1" xfId="1" applyFont="1" applyBorder="1" applyAlignment="1">
      <alignment horizontal="left" vertical="center" wrapText="1"/>
    </xf>
  </cellXfs>
  <cellStyles count="8">
    <cellStyle name="Comma 2" xfId="6" xr:uid="{4DE10F4E-438E-48AA-B798-A2CD8FD7147F}"/>
    <cellStyle name="Millares 4" xfId="4" xr:uid="{E387AE17-682B-4D3A-BC50-0476AED0400A}"/>
    <cellStyle name="Millares 7" xfId="3" xr:uid="{CD90EB18-E578-4DBC-AFD0-9514BEAEDFB9}"/>
    <cellStyle name="Millares_29 feb DESEMBOLSO2004" xfId="2" xr:uid="{F5426B2D-EE1A-46FE-AE43-7AA602F385C4}"/>
    <cellStyle name="Normal" xfId="0" builtinId="0"/>
    <cellStyle name="Normal 2" xfId="5" xr:uid="{E6955369-F4BA-40FF-8B6A-24D76049B05F}"/>
    <cellStyle name="Normal 2 2 2" xfId="7" xr:uid="{29713674-0AFA-4D2D-B8B6-6385FE4A30BC}"/>
    <cellStyle name="Normal 3" xfId="1" xr:uid="{AF8D36C6-E823-4220-8D83-196525D546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16</xdr:col>
      <xdr:colOff>47972</xdr:colOff>
      <xdr:row>0</xdr:row>
      <xdr:rowOff>223896</xdr:rowOff>
    </xdr:from>
    <xdr:to>
      <xdr:col>17</xdr:col>
      <xdr:colOff>810040</xdr:colOff>
      <xdr:row>2</xdr:row>
      <xdr:rowOff>15854</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BA1D55D9-A286-40C2-B8A4-4E6444B800B6}"/>
            </a:ext>
          </a:extLst>
        </xdr:cNvPr>
        <xdr:cNvSpPr/>
      </xdr:nvSpPr>
      <xdr:spPr>
        <a:xfrm>
          <a:off x="25070147" y="223896"/>
          <a:ext cx="1590743" cy="363458"/>
        </a:xfrm>
        <a:prstGeom prst="roundRect">
          <a:avLst/>
        </a:prstGeom>
        <a:solidFill>
          <a:schemeClr val="accent2">
            <a:lumMod val="20000"/>
            <a:lumOff val="80000"/>
          </a:schemeClr>
        </a:solidFill>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ctr"/>
          <a:r>
            <a:rPr lang="es-DO" sz="2000" b="1"/>
            <a:t>INICIO</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calderon\Desktop\SRS%20EL%20VALLE%20MODULO%20DE%20CONTABILIDAD%20-%20VS2.2%202025.xlsx" TargetMode="External"/><Relationship Id="rId1" Type="http://schemas.openxmlformats.org/officeDocument/2006/relationships/externalLinkPath" Target="/Users/fnova/Downloads/SRS%20EL%20VALLE%20MODULO%20DE%20CONTABILIDAD%20-%20VS2.2%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ORTADA"/>
      <sheetName val="CHEQUE-TRANSF ENERO"/>
      <sheetName val="CHEQUE-TRANSF FEBRERO"/>
      <sheetName val="CHEQUE-TRANSF MARZO"/>
      <sheetName val="CHEQUE-TRANSF ABRIL"/>
      <sheetName val="CHEQUE-TRANSF MAYO"/>
      <sheetName val="CHEQUE-TRANSF JUNIO"/>
      <sheetName val="CHEQUE-TRANSF JULIO"/>
      <sheetName val="CHEQUE-TRANSF AGOSTO"/>
      <sheetName val="CHEQUE-TRANSF SEPTIEMBRE"/>
      <sheetName val="CHEQUE-TRANSF OCTUBRE"/>
      <sheetName val="CHEQUE-TRANSF NOVIEMBRE"/>
      <sheetName val="CHEQUE-TRANSF DICIEMBRE"/>
      <sheetName val="(VS)LIBRO BANCO ENERO"/>
      <sheetName val="(VS)LIBRO BANCO FEBRERO"/>
      <sheetName val="(VS)LIBRO BANCO MARZO"/>
      <sheetName val="(VS)LIBRO BANCO ABRIL"/>
      <sheetName val="(VS)LIBRO BANCO MAYO"/>
      <sheetName val="(VS)LIBRO BANCO JUNIO"/>
      <sheetName val="(VS)LIBRO BANCO JULIO"/>
      <sheetName val="(VS)LIBRO BANCO AGOSTO"/>
      <sheetName val="(VS)LIBRO BANCO SEPTIEMBRE"/>
      <sheetName val="(VS)LIBRO BANCO OCTUBRE"/>
      <sheetName val="(VS)LIBRO BANCO NOVIEMBRE"/>
      <sheetName val="(VS)LIBRO BANCO DICIEMBRE"/>
      <sheetName val="ORDEN DE COMPRA ENERO"/>
      <sheetName val="ORDEN DE COMPRA FEBRERO "/>
      <sheetName val="ORDEN DE COMPRA MARZO "/>
      <sheetName val="ORDEN DE COMPRA ABRIL"/>
      <sheetName val="ORDEN DE COMPRA MAYO"/>
      <sheetName val="ORDEN DE COMPRA JUNIO"/>
      <sheetName val="ORDEN DE COMPRA JULIO"/>
      <sheetName val="ORDEN DE COMPRA AGOSTO"/>
      <sheetName val="ORDEN DE COMPRA SEPTIEMBRE"/>
      <sheetName val="ORDEN DE COMPRA OCTUBRE"/>
      <sheetName val="ORDEN DE COMPRA NOVIEMBRE"/>
      <sheetName val="ORDEN DE COMPRA DICIEMBRE"/>
      <sheetName val="CUENTA T ENERO"/>
      <sheetName val="CUENTA T FEBRERO"/>
      <sheetName val="CUENTA T MARZO"/>
      <sheetName val="CUENTA T ABRIL"/>
      <sheetName val="CUENTA T MAYO"/>
      <sheetName val="CUENTA T JUNIO"/>
      <sheetName val="CUENTA T JULIO"/>
      <sheetName val="CUENTA T AGOSTO"/>
      <sheetName val="CUENTA T SEPTIEMBRE"/>
      <sheetName val="CUENTA T OCTUBRE"/>
      <sheetName val="CUENTA T NOVIEMBRE"/>
      <sheetName val="CUENTA T DICIEMBRE"/>
      <sheetName val="CONSOLIDADO ENE"/>
      <sheetName val="CONSOLIDADO FEB"/>
      <sheetName val="CONSOLIDADO ENERO"/>
      <sheetName val="CONSOLIDADO MAR"/>
      <sheetName val="CONSOLIDADO ENE-MAR"/>
      <sheetName val="CONSOLIDADO ABR"/>
      <sheetName val="CONSOLIDADO MAY"/>
      <sheetName val="CONSOLIDADO JUN"/>
      <sheetName val="CONSOLIDADO ABR-JUN"/>
      <sheetName val="CONSOLIDADO JUL"/>
      <sheetName val="CONSOLIDADO AGO"/>
      <sheetName val="CONSOLIDADO SEP"/>
      <sheetName val="CONSOLIDADO JUL-SEP"/>
      <sheetName val="CONSOLIDADO OCT"/>
      <sheetName val="CONSOLIDADO NOV"/>
      <sheetName val="CONSOLIDADO DIC"/>
      <sheetName val="CONSOLIDADO OCT-DIC"/>
      <sheetName val="CONSOLIDADO ENE-DIC"/>
      <sheetName val="CONSOLIDADO FEBRERO"/>
      <sheetName val="CONSOLIDADO MARZO"/>
      <sheetName val="PRIMER TRIMESTRE"/>
      <sheetName val="CONSOLIDADO ABRIL"/>
      <sheetName val="CONSOLIDADO MAYO"/>
      <sheetName val="CONSOLIDADO JUNIO"/>
      <sheetName val="SEGUNDO TRIMESTRE "/>
      <sheetName val="CONSOLIDADO JULIO"/>
      <sheetName val="CONSOLIDADO AGOSTO"/>
      <sheetName val="CONSOLIDADO SEPTIEMBRE"/>
      <sheetName val="TERCER TRIMESTRE  "/>
      <sheetName val="CONSOLIDADO OCTUBRE"/>
      <sheetName val="CONSOLIDADO NOVIEMBRE"/>
      <sheetName val="CONSOLIDADO DICIEMBRE"/>
      <sheetName val="CUARTO TRIMESTRE "/>
      <sheetName val="CONSOLIDADO ANUAL"/>
      <sheetName val="INGRESO POR ARS"/>
      <sheetName val="GLOSA VENTA SERVICIOS"/>
      <sheetName val="EJEC PRESUPUESTARIA POR MES"/>
      <sheetName val="RESUMEN EJECUSION TRIMESTRAL"/>
      <sheetName val="CB ENERO"/>
      <sheetName val="CB FEBRERO "/>
      <sheetName val="CB MARZO"/>
      <sheetName val="CB ABRIL"/>
      <sheetName val="CB MAYO"/>
      <sheetName val="CB JUNIO"/>
      <sheetName val="CB JULIO"/>
      <sheetName val="CB AGOSTO"/>
      <sheetName val="CB SEPTIEMBRE"/>
      <sheetName val="CB OCTUBRE"/>
      <sheetName val="CB NOVIEMBRE"/>
      <sheetName val="CB DICIEMBRE"/>
      <sheetName val="TRANSITO CHEQUE-TRANSF ENERO"/>
      <sheetName val="TRANSITO CHEQUE-TRANSF FEBRERO"/>
      <sheetName val="TRANSITO CHEQUE-TRANSF MARZO"/>
      <sheetName val="TRANSITO CHEQUE-TRANSF ABRIL"/>
      <sheetName val="TRANSITO CHEQUE-TRANSF MAYO"/>
      <sheetName val="TRANSITO CHEQUE-TRANSF JUNIO"/>
      <sheetName val="TRANSITO CHEQUE-TRANSF JULIO"/>
      <sheetName val="TRANSITO CHEQUE-TRANSF AGOSTO"/>
      <sheetName val="TRANSITO CHEQUE-TRANSF SEPT"/>
      <sheetName val="TRANSITO CHEQUE-TRANSF OCTUBRE"/>
      <sheetName val="TRANSITO CHEQUE-TRANSF NOV"/>
      <sheetName val="TRANSITO CHEQUE-TRANSF DIC"/>
    </sheetNames>
    <sheetDataSet>
      <sheetData sheetId="0">
        <row r="11">
          <cell r="A11" t="str">
            <v>SERVICIO REGIONAL  DE SALUD VI EL VALLE</v>
          </cell>
        </row>
        <row r="14">
          <cell r="A14" t="str">
            <v>BANCO DE RESERVAS CUENTA VENTA DE SERVICIOS (100-202867-9)</v>
          </cell>
        </row>
      </sheetData>
      <sheetData sheetId="1"/>
      <sheetData sheetId="2"/>
      <sheetData sheetId="3">
        <row r="662">
          <cell r="B662" t="str">
            <v>VARIAS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17145-F080-4ED5-AD7E-0A04669C6F6E}">
  <sheetPr>
    <tabColor indexed="29"/>
    <pageSetUpPr fitToPage="1"/>
  </sheetPr>
  <dimension ref="A1:BK672"/>
  <sheetViews>
    <sheetView tabSelected="1" zoomScale="82" zoomScaleNormal="82" workbookViewId="0">
      <pane xSplit="1" ySplit="6" topLeftCell="B98" activePane="bottomRight" state="frozen"/>
      <selection activeCell="F205" sqref="F205"/>
      <selection pane="topRight" activeCell="F205" sqref="F205"/>
      <selection pane="bottomLeft" activeCell="F205" sqref="F205"/>
      <selection pane="bottomRight" activeCell="E115" sqref="E115"/>
    </sheetView>
  </sheetViews>
  <sheetFormatPr baseColWidth="10" defaultColWidth="11.42578125" defaultRowHeight="15" x14ac:dyDescent="0.2"/>
  <cols>
    <col min="1" max="1" width="0.28515625" style="71" customWidth="1"/>
    <col min="2" max="2" width="19.28515625" style="65" customWidth="1"/>
    <col min="3" max="3" width="30.28515625" style="66" customWidth="1"/>
    <col min="4" max="4" width="18.5703125" style="52" customWidth="1"/>
    <col min="5" max="5" width="15" style="52" customWidth="1"/>
    <col min="6" max="6" width="0.140625" style="67" hidden="1" customWidth="1"/>
    <col min="7" max="7" width="18.5703125" style="72" customWidth="1"/>
    <col min="8" max="8" width="0.140625" style="72" hidden="1" customWidth="1"/>
    <col min="9" max="9" width="22.7109375" style="72" hidden="1" customWidth="1"/>
    <col min="10" max="10" width="28" style="72" hidden="1" customWidth="1"/>
    <col min="11" max="11" width="25.140625" style="72" hidden="1" customWidth="1"/>
    <col min="12" max="12" width="15.5703125" style="72" customWidth="1"/>
    <col min="13" max="13" width="44.140625" style="73" customWidth="1"/>
    <col min="14" max="14" width="13.42578125" style="74" customWidth="1"/>
    <col min="15" max="16" width="24.7109375" style="74" hidden="1" customWidth="1"/>
    <col min="17" max="17" width="0.28515625" style="48" hidden="1" customWidth="1"/>
    <col min="18" max="18" width="13" style="48" hidden="1" customWidth="1"/>
    <col min="19" max="19" width="12.42578125" style="48" hidden="1" customWidth="1"/>
    <col min="20" max="20" width="0.140625" style="48" hidden="1" customWidth="1"/>
    <col min="21" max="21" width="12.42578125" style="48" hidden="1" customWidth="1"/>
    <col min="22" max="22" width="0.28515625" style="48" hidden="1" customWidth="1"/>
    <col min="23" max="23" width="12.42578125" style="48" hidden="1" customWidth="1"/>
    <col min="24" max="24" width="12" style="48" hidden="1" customWidth="1"/>
    <col min="25" max="25" width="12.28515625" style="48" hidden="1" customWidth="1"/>
    <col min="26" max="27" width="12.42578125" style="48" hidden="1" customWidth="1"/>
    <col min="28" max="29" width="0.28515625" style="48" hidden="1" customWidth="1"/>
    <col min="30" max="30" width="12.42578125" style="48" hidden="1" customWidth="1"/>
    <col min="31" max="31" width="0.5703125" style="48" hidden="1" customWidth="1"/>
    <col min="32" max="32" width="0.140625" style="48" hidden="1" customWidth="1"/>
    <col min="33" max="16384" width="11.42578125" style="48"/>
  </cols>
  <sheetData>
    <row r="1" spans="1:63" s="1" customFormat="1" ht="22.5" customHeight="1" x14ac:dyDescent="0.2">
      <c r="A1" s="89"/>
      <c r="B1" s="85" t="s">
        <v>0</v>
      </c>
      <c r="C1" s="85"/>
      <c r="D1" s="85"/>
      <c r="E1" s="85"/>
      <c r="F1" s="85"/>
      <c r="G1" s="85"/>
      <c r="H1" s="85"/>
      <c r="I1" s="85"/>
      <c r="J1" s="85"/>
      <c r="K1" s="85"/>
      <c r="L1" s="85"/>
      <c r="M1" s="85"/>
      <c r="N1" s="85"/>
      <c r="O1" s="85"/>
      <c r="P1" s="85"/>
    </row>
    <row r="2" spans="1:63" s="1" customFormat="1" ht="22.5" customHeight="1" x14ac:dyDescent="0.2">
      <c r="A2" s="89"/>
      <c r="B2" s="85" t="str">
        <f>[1]PORTADA!A11</f>
        <v>SERVICIO REGIONAL  DE SALUD VI EL VALLE</v>
      </c>
      <c r="C2" s="85"/>
      <c r="D2" s="85"/>
      <c r="E2" s="85"/>
      <c r="F2" s="85"/>
      <c r="G2" s="85"/>
      <c r="H2" s="85"/>
      <c r="I2" s="85"/>
      <c r="J2" s="85"/>
      <c r="K2" s="85"/>
      <c r="L2" s="85"/>
      <c r="M2" s="85"/>
      <c r="N2" s="85"/>
      <c r="O2" s="85"/>
      <c r="P2" s="85"/>
    </row>
    <row r="3" spans="1:63" s="1" customFormat="1" ht="20.25" customHeight="1" x14ac:dyDescent="0.35">
      <c r="A3" s="86" t="s">
        <v>589</v>
      </c>
      <c r="B3" s="86"/>
      <c r="C3" s="86"/>
      <c r="D3" s="86"/>
      <c r="E3" s="86"/>
      <c r="F3" s="86"/>
      <c r="G3" s="86"/>
      <c r="H3" s="86"/>
      <c r="I3" s="86"/>
      <c r="J3" s="86"/>
      <c r="K3" s="86"/>
      <c r="L3" s="86"/>
      <c r="M3" s="86"/>
      <c r="N3" s="86"/>
      <c r="O3" s="86"/>
      <c r="P3" s="86"/>
      <c r="AV3" s="1" t="e" cm="1">
        <f t="array" ref="AV3:BK21">AV3:AV6CUENTA OBJETAL+Q4:AF22</f>
        <v>#NAME?</v>
      </c>
      <c r="AW3" s="1" t="e">
        <v>#NAME?</v>
      </c>
      <c r="AX3" s="1" t="e">
        <v>#NAME?</v>
      </c>
      <c r="AY3" s="1" t="e">
        <v>#NAME?</v>
      </c>
      <c r="AZ3" s="1" t="e">
        <v>#NAME?</v>
      </c>
      <c r="BA3" s="1" t="e">
        <v>#NAME?</v>
      </c>
      <c r="BB3" s="1" t="e">
        <v>#NAME?</v>
      </c>
      <c r="BC3" s="1" t="e">
        <v>#NAME?</v>
      </c>
      <c r="BD3" s="1" t="e">
        <v>#NAME?</v>
      </c>
      <c r="BE3" s="1" t="e">
        <v>#NAME?</v>
      </c>
      <c r="BF3" s="1" t="e">
        <v>#NAME?</v>
      </c>
      <c r="BG3" s="1" t="e">
        <v>#NAME?</v>
      </c>
      <c r="BH3" s="1" t="e">
        <v>#NAME?</v>
      </c>
      <c r="BI3" s="1" t="e">
        <v>#NAME?</v>
      </c>
      <c r="BJ3" s="1" t="e">
        <v>#NAME?</v>
      </c>
      <c r="BK3" s="1" t="e">
        <v>#NAME?</v>
      </c>
    </row>
    <row r="4" spans="1:63" s="1" customFormat="1" ht="26.25" customHeight="1" x14ac:dyDescent="0.35">
      <c r="A4" s="2"/>
      <c r="B4" s="87" t="str">
        <f>[1]PORTADA!A14</f>
        <v>BANCO DE RESERVAS CUENTA VENTA DE SERVICIOS (100-202867-9)</v>
      </c>
      <c r="C4" s="87"/>
      <c r="D4" s="87"/>
      <c r="E4" s="87"/>
      <c r="F4" s="87"/>
      <c r="G4" s="87"/>
      <c r="H4" s="87"/>
      <c r="I4" s="87"/>
      <c r="J4" s="87"/>
      <c r="K4" s="87"/>
      <c r="L4" s="87"/>
      <c r="M4" s="87"/>
      <c r="N4" s="87"/>
      <c r="O4" s="87"/>
      <c r="P4" s="87"/>
      <c r="R4" s="1" t="e" cm="1">
        <f t="array" ref="R4">+Q4:AF8Q4:AF9Q4Q4:AF22</f>
        <v>#NAME?</v>
      </c>
      <c r="AV4" s="1" t="e">
        <v>#NAME?</v>
      </c>
      <c r="AW4" s="1" t="e">
        <v>#NAME?</v>
      </c>
      <c r="AX4" s="1" t="e">
        <v>#NAME?</v>
      </c>
      <c r="AY4" s="1" t="e">
        <v>#NAME?</v>
      </c>
      <c r="AZ4" s="1" t="e">
        <v>#NAME?</v>
      </c>
      <c r="BA4" s="1" t="e">
        <v>#NAME?</v>
      </c>
      <c r="BB4" s="1" t="e">
        <v>#NAME?</v>
      </c>
      <c r="BC4" s="1" t="e">
        <v>#NAME?</v>
      </c>
      <c r="BD4" s="1" t="e">
        <v>#NAME?</v>
      </c>
      <c r="BE4" s="1" t="e">
        <v>#NAME?</v>
      </c>
      <c r="BF4" s="1" t="e">
        <v>#NAME?</v>
      </c>
      <c r="BG4" s="1" t="e">
        <v>#NAME?</v>
      </c>
      <c r="BH4" s="1" t="e">
        <v>#NAME?</v>
      </c>
      <c r="BI4" s="1" t="e">
        <v>#NAME?</v>
      </c>
      <c r="BJ4" s="1" t="e">
        <v>#NAME?</v>
      </c>
      <c r="BK4" s="1" t="e">
        <v>#NAME?</v>
      </c>
    </row>
    <row r="5" spans="1:63" s="1" customFormat="1" ht="17.25" customHeight="1" thickBot="1" x14ac:dyDescent="0.25">
      <c r="A5" s="89"/>
      <c r="B5" s="90" t="s">
        <v>588</v>
      </c>
      <c r="C5" s="90"/>
      <c r="D5" s="90"/>
      <c r="E5" s="90"/>
      <c r="F5" s="90"/>
      <c r="G5" s="90"/>
      <c r="H5" s="90"/>
      <c r="I5" s="90"/>
      <c r="J5" s="90"/>
      <c r="K5" s="90"/>
      <c r="L5" s="90"/>
      <c r="M5" s="90"/>
      <c r="N5" s="90"/>
      <c r="O5" s="90"/>
      <c r="P5" s="90"/>
      <c r="Q5" s="88" t="s">
        <v>1</v>
      </c>
      <c r="R5" s="88"/>
      <c r="S5" s="88"/>
      <c r="T5" s="88"/>
      <c r="U5" s="88"/>
      <c r="V5" s="88"/>
      <c r="W5" s="88"/>
      <c r="X5" s="88"/>
      <c r="Y5" s="88"/>
      <c r="Z5" s="88"/>
      <c r="AA5" s="88"/>
      <c r="AB5" s="88"/>
      <c r="AC5" s="88"/>
      <c r="AD5" s="88"/>
      <c r="AE5" s="88"/>
      <c r="AF5" s="88"/>
      <c r="AV5" s="1" t="e">
        <v>#NAME?</v>
      </c>
      <c r="AW5" s="1" t="e">
        <v>#NAME?</v>
      </c>
      <c r="AX5" s="1" t="e">
        <v>#NAME?</v>
      </c>
      <c r="AY5" s="1" t="e">
        <v>#NAME?</v>
      </c>
      <c r="AZ5" s="1" t="e">
        <v>#NAME?</v>
      </c>
      <c r="BA5" s="1" t="e">
        <v>#NAME?</v>
      </c>
      <c r="BB5" s="1" t="e">
        <v>#NAME?</v>
      </c>
      <c r="BC5" s="1" t="e">
        <v>#NAME?</v>
      </c>
      <c r="BD5" s="1" t="e">
        <v>#NAME?</v>
      </c>
      <c r="BE5" s="1" t="e">
        <v>#NAME?</v>
      </c>
      <c r="BF5" s="1" t="e">
        <v>#NAME?</v>
      </c>
      <c r="BG5" s="1" t="e">
        <v>#NAME?</v>
      </c>
      <c r="BH5" s="1" t="e">
        <v>#NAME?</v>
      </c>
      <c r="BI5" s="1" t="e">
        <v>#NAME?</v>
      </c>
      <c r="BJ5" s="1" t="e">
        <v>#NAME?</v>
      </c>
      <c r="BK5" s="1" t="e">
        <v>#NAME?</v>
      </c>
    </row>
    <row r="6" spans="1:63" s="12" customFormat="1" ht="28.5" customHeight="1" thickBot="1" x14ac:dyDescent="0.25">
      <c r="A6" s="3"/>
      <c r="B6" s="4" t="s">
        <v>2</v>
      </c>
      <c r="C6" s="5" t="s">
        <v>3</v>
      </c>
      <c r="D6" s="5" t="s">
        <v>4</v>
      </c>
      <c r="E6" s="5" t="s">
        <v>5</v>
      </c>
      <c r="F6" s="6" t="s">
        <v>6</v>
      </c>
      <c r="G6" s="6" t="s">
        <v>7</v>
      </c>
      <c r="H6" s="6" t="s">
        <v>8</v>
      </c>
      <c r="I6" s="6" t="s">
        <v>9</v>
      </c>
      <c r="J6" s="6" t="s">
        <v>10</v>
      </c>
      <c r="K6" s="6" t="s">
        <v>11</v>
      </c>
      <c r="L6" s="6" t="s">
        <v>12</v>
      </c>
      <c r="M6" s="5" t="s">
        <v>13</v>
      </c>
      <c r="N6" s="7" t="s">
        <v>14</v>
      </c>
      <c r="O6" s="5" t="s">
        <v>15</v>
      </c>
      <c r="P6" s="8" t="s">
        <v>587</v>
      </c>
      <c r="Q6" s="9" t="s">
        <v>16</v>
      </c>
      <c r="R6" s="10" t="s">
        <v>17</v>
      </c>
      <c r="S6" s="11" t="s">
        <v>18</v>
      </c>
      <c r="T6" s="10" t="s">
        <v>17</v>
      </c>
      <c r="U6" s="11" t="s">
        <v>19</v>
      </c>
      <c r="V6" s="10" t="s">
        <v>17</v>
      </c>
      <c r="W6" s="11" t="s">
        <v>20</v>
      </c>
      <c r="X6" s="10" t="s">
        <v>17</v>
      </c>
      <c r="Y6" s="11" t="s">
        <v>21</v>
      </c>
      <c r="Z6" s="10" t="s">
        <v>17</v>
      </c>
      <c r="AA6" s="11" t="s">
        <v>22</v>
      </c>
      <c r="AB6" s="10" t="s">
        <v>17</v>
      </c>
      <c r="AC6" s="11" t="s">
        <v>23</v>
      </c>
      <c r="AD6" s="10" t="s">
        <v>17</v>
      </c>
      <c r="AE6" s="11" t="s">
        <v>24</v>
      </c>
      <c r="AF6" s="10" t="s">
        <v>17</v>
      </c>
      <c r="AV6" s="12" t="e">
        <v>#NAME?</v>
      </c>
      <c r="AW6" s="12" t="e">
        <v>#NAME?</v>
      </c>
      <c r="AX6" s="12" t="e">
        <v>#NAME?</v>
      </c>
      <c r="AY6" s="12" t="e">
        <v>#NAME?</v>
      </c>
      <c r="AZ6" s="12" t="e">
        <v>#NAME?</v>
      </c>
      <c r="BA6" s="12" t="e">
        <v>#NAME?</v>
      </c>
      <c r="BB6" s="12" t="e">
        <v>#NAME?</v>
      </c>
      <c r="BC6" s="12" t="e">
        <v>#NAME?</v>
      </c>
      <c r="BD6" s="12" t="e">
        <v>#NAME?</v>
      </c>
      <c r="BE6" s="12" t="e">
        <v>#NAME?</v>
      </c>
      <c r="BF6" s="12" t="e">
        <v>#NAME?</v>
      </c>
      <c r="BG6" s="12" t="e">
        <v>#NAME?</v>
      </c>
      <c r="BH6" s="12" t="e">
        <v>#NAME?</v>
      </c>
      <c r="BI6" s="12" t="e">
        <v>#NAME?</v>
      </c>
      <c r="BJ6" s="12" t="e">
        <v>#NAME?</v>
      </c>
      <c r="BK6" s="12" t="e">
        <v>#NAME?</v>
      </c>
    </row>
    <row r="7" spans="1:63" s="12" customFormat="1" ht="60" x14ac:dyDescent="0.2">
      <c r="A7" s="13"/>
      <c r="B7" s="14">
        <v>101887583</v>
      </c>
      <c r="C7" s="15" t="s">
        <v>25</v>
      </c>
      <c r="D7" s="16">
        <v>39304396009</v>
      </c>
      <c r="E7" s="17" t="s">
        <v>26</v>
      </c>
      <c r="F7" s="18"/>
      <c r="G7" s="19">
        <v>45312</v>
      </c>
      <c r="H7" s="19">
        <v>1920</v>
      </c>
      <c r="I7" s="19"/>
      <c r="J7" s="20">
        <f>+I7+H7</f>
        <v>1920</v>
      </c>
      <c r="K7" s="19"/>
      <c r="L7" s="20">
        <f>+G7-(J7+K7)</f>
        <v>43392</v>
      </c>
      <c r="M7" s="15" t="s">
        <v>27</v>
      </c>
      <c r="N7" s="21"/>
      <c r="O7" s="22" t="s">
        <v>28</v>
      </c>
      <c r="P7" s="23" t="s">
        <v>29</v>
      </c>
      <c r="Q7" s="24"/>
      <c r="R7" s="25"/>
      <c r="S7" s="26"/>
      <c r="T7" s="25"/>
      <c r="U7" s="26"/>
      <c r="V7" s="25"/>
      <c r="W7" s="26"/>
      <c r="X7" s="25"/>
      <c r="Y7" s="26"/>
      <c r="Z7" s="25"/>
      <c r="AA7" s="26"/>
      <c r="AB7" s="25"/>
      <c r="AC7" s="26"/>
      <c r="AD7" s="25"/>
      <c r="AE7" s="26"/>
      <c r="AF7" s="25"/>
      <c r="AV7" s="12" t="e">
        <v>#NAME?</v>
      </c>
      <c r="AW7" s="12" t="e">
        <v>#NAME?</v>
      </c>
      <c r="AX7" s="12" t="e">
        <v>#NAME?</v>
      </c>
      <c r="AY7" s="12" t="e">
        <v>#NAME?</v>
      </c>
      <c r="AZ7" s="12" t="e">
        <v>#NAME?</v>
      </c>
      <c r="BA7" s="12" t="e">
        <v>#NAME?</v>
      </c>
      <c r="BB7" s="12" t="e">
        <v>#NAME?</v>
      </c>
      <c r="BC7" s="12" t="e">
        <v>#NAME?</v>
      </c>
      <c r="BD7" s="12" t="e">
        <v>#NAME?</v>
      </c>
      <c r="BE7" s="12" t="e">
        <v>#NAME?</v>
      </c>
      <c r="BF7" s="12" t="e">
        <v>#NAME?</v>
      </c>
      <c r="BG7" s="12" t="e">
        <v>#NAME?</v>
      </c>
      <c r="BH7" s="12" t="e">
        <v>#NAME?</v>
      </c>
      <c r="BI7" s="12" t="e">
        <v>#NAME?</v>
      </c>
      <c r="BJ7" s="12" t="e">
        <v>#NAME?</v>
      </c>
      <c r="BK7" s="12" t="e">
        <v>#NAME?</v>
      </c>
    </row>
    <row r="8" spans="1:63" s="12" customFormat="1" ht="75" x14ac:dyDescent="0.2">
      <c r="A8" s="13"/>
      <c r="B8" s="27" t="s">
        <v>30</v>
      </c>
      <c r="C8" s="28" t="s">
        <v>31</v>
      </c>
      <c r="D8" s="29" t="s">
        <v>32</v>
      </c>
      <c r="E8" s="30" t="s">
        <v>26</v>
      </c>
      <c r="F8" s="31"/>
      <c r="G8" s="32">
        <v>5593.2</v>
      </c>
      <c r="H8" s="33">
        <v>237</v>
      </c>
      <c r="I8" s="33"/>
      <c r="J8" s="20">
        <f t="shared" ref="J8:J64" si="0">+I8+H8</f>
        <v>237</v>
      </c>
      <c r="K8" s="34"/>
      <c r="L8" s="35">
        <f t="shared" ref="L8:L70" si="1">+G8-(J8+K8)</f>
        <v>5356.2</v>
      </c>
      <c r="M8" s="36" t="s">
        <v>33</v>
      </c>
      <c r="N8" s="37"/>
      <c r="O8" s="38" t="s">
        <v>34</v>
      </c>
      <c r="P8" s="39" t="s">
        <v>35</v>
      </c>
      <c r="Q8" s="24"/>
      <c r="R8" s="25"/>
      <c r="S8" s="26"/>
      <c r="T8" s="25"/>
      <c r="U8" s="26"/>
      <c r="V8" s="25"/>
      <c r="W8" s="26"/>
      <c r="X8" s="25"/>
      <c r="Y8" s="26"/>
      <c r="Z8" s="25"/>
      <c r="AA8" s="26"/>
      <c r="AB8" s="25"/>
      <c r="AC8" s="26"/>
      <c r="AD8" s="25"/>
      <c r="AE8" s="26"/>
      <c r="AF8" s="25"/>
      <c r="AV8" s="12" t="e">
        <v>#NAME?</v>
      </c>
      <c r="AW8" s="12" t="e">
        <v>#NAME?</v>
      </c>
      <c r="AX8" s="12" t="e">
        <v>#NAME?</v>
      </c>
      <c r="AY8" s="12" t="e">
        <v>#NAME?</v>
      </c>
      <c r="AZ8" s="12" t="e">
        <v>#NAME?</v>
      </c>
      <c r="BA8" s="12" t="e">
        <v>#NAME?</v>
      </c>
      <c r="BB8" s="12" t="e">
        <v>#NAME?</v>
      </c>
      <c r="BC8" s="12" t="e">
        <v>#NAME?</v>
      </c>
      <c r="BD8" s="12" t="e">
        <v>#NAME?</v>
      </c>
      <c r="BE8" s="12" t="e">
        <v>#NAME?</v>
      </c>
      <c r="BF8" s="12" t="e">
        <v>#NAME?</v>
      </c>
      <c r="BG8" s="12" t="e">
        <v>#NAME?</v>
      </c>
      <c r="BH8" s="12" t="e">
        <v>#NAME?</v>
      </c>
      <c r="BI8" s="12" t="e">
        <v>#NAME?</v>
      </c>
      <c r="BJ8" s="12" t="e">
        <v>#NAME?</v>
      </c>
      <c r="BK8" s="12" t="e">
        <v>#NAME?</v>
      </c>
    </row>
    <row r="9" spans="1:63" s="12" customFormat="1" ht="120" x14ac:dyDescent="0.2">
      <c r="A9" s="13"/>
      <c r="B9" s="27" t="s">
        <v>30</v>
      </c>
      <c r="C9" s="28" t="s">
        <v>31</v>
      </c>
      <c r="D9" s="29" t="s">
        <v>36</v>
      </c>
      <c r="E9" s="30" t="s">
        <v>26</v>
      </c>
      <c r="F9" s="31"/>
      <c r="G9" s="32">
        <v>24232.799999999999</v>
      </c>
      <c r="H9" s="33">
        <v>1068</v>
      </c>
      <c r="I9" s="33"/>
      <c r="J9" s="20">
        <f t="shared" si="0"/>
        <v>1068</v>
      </c>
      <c r="K9" s="34"/>
      <c r="L9" s="35">
        <f>+G9-(J9+K9)</f>
        <v>23164.799999999999</v>
      </c>
      <c r="M9" s="40" t="s">
        <v>37</v>
      </c>
      <c r="N9" s="41"/>
      <c r="O9" s="42" t="s">
        <v>38</v>
      </c>
      <c r="P9" s="39" t="s">
        <v>35</v>
      </c>
      <c r="Q9" s="24"/>
      <c r="R9" s="25"/>
      <c r="S9" s="26"/>
      <c r="T9" s="25"/>
      <c r="U9" s="26"/>
      <c r="V9" s="25"/>
      <c r="W9" s="26"/>
      <c r="X9" s="25"/>
      <c r="Y9" s="26"/>
      <c r="Z9" s="25"/>
      <c r="AA9" s="26"/>
      <c r="AB9" s="25"/>
      <c r="AC9" s="26"/>
      <c r="AD9" s="25"/>
      <c r="AE9" s="26"/>
      <c r="AF9" s="25"/>
      <c r="AV9" s="12" t="e">
        <v>#NAME?</v>
      </c>
      <c r="AW9" s="12" t="e">
        <v>#NAME?</v>
      </c>
      <c r="AX9" s="12" t="e">
        <v>#NAME?</v>
      </c>
      <c r="AY9" s="12" t="e">
        <v>#NAME?</v>
      </c>
      <c r="AZ9" s="12" t="e">
        <v>#NAME?</v>
      </c>
      <c r="BA9" s="12" t="e">
        <v>#NAME?</v>
      </c>
      <c r="BB9" s="12" t="e">
        <v>#NAME?</v>
      </c>
      <c r="BC9" s="12" t="e">
        <v>#NAME?</v>
      </c>
      <c r="BD9" s="12" t="e">
        <v>#NAME?</v>
      </c>
      <c r="BE9" s="12" t="e">
        <v>#NAME?</v>
      </c>
      <c r="BF9" s="12" t="e">
        <v>#NAME?</v>
      </c>
      <c r="BG9" s="12" t="e">
        <v>#NAME?</v>
      </c>
      <c r="BH9" s="12" t="e">
        <v>#NAME?</v>
      </c>
      <c r="BI9" s="12" t="e">
        <v>#NAME?</v>
      </c>
      <c r="BJ9" s="12" t="e">
        <v>#NAME?</v>
      </c>
      <c r="BK9" s="12" t="e">
        <v>#NAME?</v>
      </c>
    </row>
    <row r="10" spans="1:63" s="12" customFormat="1" ht="75" x14ac:dyDescent="0.2">
      <c r="A10" s="13"/>
      <c r="B10" s="27" t="s">
        <v>39</v>
      </c>
      <c r="C10" s="28" t="s">
        <v>40</v>
      </c>
      <c r="D10" s="29" t="s">
        <v>41</v>
      </c>
      <c r="E10" s="30" t="s">
        <v>26</v>
      </c>
      <c r="F10" s="31"/>
      <c r="G10" s="32">
        <v>47252.4</v>
      </c>
      <c r="H10" s="33"/>
      <c r="I10" s="33"/>
      <c r="J10" s="20">
        <f t="shared" si="0"/>
        <v>0</v>
      </c>
      <c r="K10" s="34"/>
      <c r="L10" s="35">
        <f t="shared" si="1"/>
        <v>47252.4</v>
      </c>
      <c r="M10" s="40" t="s">
        <v>42</v>
      </c>
      <c r="N10" s="41"/>
      <c r="O10" s="42"/>
      <c r="P10" s="39" t="s">
        <v>43</v>
      </c>
      <c r="Q10" s="24"/>
      <c r="R10" s="25"/>
      <c r="S10" s="26"/>
      <c r="T10" s="25"/>
      <c r="U10" s="26"/>
      <c r="V10" s="25"/>
      <c r="W10" s="26"/>
      <c r="X10" s="25"/>
      <c r="Y10" s="26"/>
      <c r="Z10" s="25"/>
      <c r="AA10" s="26"/>
      <c r="AB10" s="25"/>
      <c r="AC10" s="26"/>
      <c r="AD10" s="25"/>
      <c r="AE10" s="26"/>
      <c r="AF10" s="25"/>
      <c r="AV10" s="12" t="e">
        <v>#NAME?</v>
      </c>
      <c r="AW10" s="12" t="e">
        <v>#NAME?</v>
      </c>
      <c r="AX10" s="12" t="e">
        <v>#NAME?</v>
      </c>
      <c r="AY10" s="12" t="e">
        <v>#NAME?</v>
      </c>
      <c r="AZ10" s="12" t="e">
        <v>#NAME?</v>
      </c>
      <c r="BA10" s="12" t="e">
        <v>#NAME?</v>
      </c>
      <c r="BB10" s="12" t="e">
        <v>#NAME?</v>
      </c>
      <c r="BC10" s="12" t="e">
        <v>#NAME?</v>
      </c>
      <c r="BD10" s="12" t="e">
        <v>#NAME?</v>
      </c>
      <c r="BE10" s="12" t="e">
        <v>#NAME?</v>
      </c>
      <c r="BF10" s="12" t="e">
        <v>#NAME?</v>
      </c>
      <c r="BG10" s="12" t="e">
        <v>#NAME?</v>
      </c>
      <c r="BH10" s="12" t="e">
        <v>#NAME?</v>
      </c>
      <c r="BI10" s="12" t="e">
        <v>#NAME?</v>
      </c>
      <c r="BJ10" s="12" t="e">
        <v>#NAME?</v>
      </c>
      <c r="BK10" s="12" t="e">
        <v>#NAME?</v>
      </c>
    </row>
    <row r="11" spans="1:63" s="12" customFormat="1" ht="45" x14ac:dyDescent="0.2">
      <c r="A11" s="13">
        <v>45</v>
      </c>
      <c r="B11" s="27"/>
      <c r="C11" s="28" t="s">
        <v>44</v>
      </c>
      <c r="D11" s="29" t="s">
        <v>45</v>
      </c>
      <c r="E11" s="30" t="s">
        <v>26</v>
      </c>
      <c r="F11" s="31">
        <v>1161515</v>
      </c>
      <c r="G11" s="32"/>
      <c r="H11" s="33"/>
      <c r="I11" s="33"/>
      <c r="J11" s="20">
        <f t="shared" si="0"/>
        <v>0</v>
      </c>
      <c r="K11" s="34"/>
      <c r="L11" s="35">
        <f t="shared" si="1"/>
        <v>0</v>
      </c>
      <c r="M11" s="43" t="s">
        <v>46</v>
      </c>
      <c r="N11" s="41"/>
      <c r="O11" s="42"/>
      <c r="P11" s="39"/>
      <c r="Q11" s="24"/>
      <c r="R11" s="25"/>
      <c r="S11" s="26"/>
      <c r="T11" s="25"/>
      <c r="U11" s="26"/>
      <c r="V11" s="25"/>
      <c r="W11" s="26"/>
      <c r="X11" s="25"/>
      <c r="Y11" s="26"/>
      <c r="Z11" s="25"/>
      <c r="AA11" s="26"/>
      <c r="AB11" s="25"/>
      <c r="AC11" s="26"/>
      <c r="AD11" s="25"/>
      <c r="AE11" s="26"/>
      <c r="AF11" s="25"/>
      <c r="AV11" s="12" t="e">
        <v>#NAME?</v>
      </c>
      <c r="AW11" s="12" t="e">
        <v>#NAME?</v>
      </c>
      <c r="AX11" s="12" t="e">
        <v>#NAME?</v>
      </c>
      <c r="AY11" s="12" t="e">
        <v>#NAME?</v>
      </c>
      <c r="AZ11" s="12" t="e">
        <v>#NAME?</v>
      </c>
      <c r="BA11" s="12" t="e">
        <v>#NAME?</v>
      </c>
      <c r="BB11" s="12" t="e">
        <v>#NAME?</v>
      </c>
      <c r="BC11" s="12" t="e">
        <v>#NAME?</v>
      </c>
      <c r="BD11" s="12" t="e">
        <v>#NAME?</v>
      </c>
      <c r="BE11" s="12" t="e">
        <v>#NAME?</v>
      </c>
      <c r="BF11" s="12" t="e">
        <v>#NAME?</v>
      </c>
      <c r="BG11" s="12" t="e">
        <v>#NAME?</v>
      </c>
      <c r="BH11" s="12" t="e">
        <v>#NAME?</v>
      </c>
      <c r="BI11" s="12" t="e">
        <v>#NAME?</v>
      </c>
      <c r="BJ11" s="12" t="e">
        <v>#NAME?</v>
      </c>
      <c r="BK11" s="12" t="e">
        <v>#NAME?</v>
      </c>
    </row>
    <row r="12" spans="1:63" s="12" customFormat="1" ht="60" x14ac:dyDescent="0.2">
      <c r="A12" s="13"/>
      <c r="B12" s="27"/>
      <c r="C12" s="28" t="s">
        <v>47</v>
      </c>
      <c r="D12" s="29" t="s">
        <v>48</v>
      </c>
      <c r="E12" s="30" t="s">
        <v>26</v>
      </c>
      <c r="F12" s="31">
        <v>1000</v>
      </c>
      <c r="G12" s="32"/>
      <c r="H12" s="33"/>
      <c r="I12" s="33"/>
      <c r="J12" s="20">
        <f t="shared" si="0"/>
        <v>0</v>
      </c>
      <c r="K12" s="34"/>
      <c r="L12" s="35">
        <f t="shared" si="1"/>
        <v>0</v>
      </c>
      <c r="M12" s="43" t="s">
        <v>49</v>
      </c>
      <c r="N12" s="41"/>
      <c r="O12" s="42"/>
      <c r="P12" s="39"/>
      <c r="Q12" s="24"/>
      <c r="R12" s="25"/>
      <c r="S12" s="26"/>
      <c r="T12" s="25"/>
      <c r="U12" s="26"/>
      <c r="V12" s="25"/>
      <c r="W12" s="26"/>
      <c r="X12" s="25"/>
      <c r="Y12" s="26"/>
      <c r="Z12" s="25"/>
      <c r="AA12" s="26"/>
      <c r="AB12" s="25"/>
      <c r="AC12" s="26"/>
      <c r="AD12" s="25"/>
      <c r="AE12" s="26"/>
      <c r="AF12" s="25"/>
      <c r="AV12" s="12" t="e">
        <v>#NAME?</v>
      </c>
      <c r="AW12" s="12" t="e">
        <v>#NAME?</v>
      </c>
      <c r="AX12" s="12" t="e">
        <v>#NAME?</v>
      </c>
      <c r="AY12" s="12" t="e">
        <v>#NAME?</v>
      </c>
      <c r="AZ12" s="12" t="e">
        <v>#NAME?</v>
      </c>
      <c r="BA12" s="12" t="e">
        <v>#NAME?</v>
      </c>
      <c r="BB12" s="12" t="e">
        <v>#NAME?</v>
      </c>
      <c r="BC12" s="12" t="e">
        <v>#NAME?</v>
      </c>
      <c r="BD12" s="12" t="e">
        <v>#NAME?</v>
      </c>
      <c r="BE12" s="12" t="e">
        <v>#NAME?</v>
      </c>
      <c r="BF12" s="12" t="e">
        <v>#NAME?</v>
      </c>
      <c r="BG12" s="12" t="e">
        <v>#NAME?</v>
      </c>
      <c r="BH12" s="12" t="e">
        <v>#NAME?</v>
      </c>
      <c r="BI12" s="12" t="e">
        <v>#NAME?</v>
      </c>
      <c r="BJ12" s="12" t="e">
        <v>#NAME?</v>
      </c>
      <c r="BK12" s="12" t="e">
        <v>#NAME?</v>
      </c>
    </row>
    <row r="13" spans="1:63" s="12" customFormat="1" ht="60" x14ac:dyDescent="0.2">
      <c r="A13" s="13"/>
      <c r="B13" s="27" t="s">
        <v>50</v>
      </c>
      <c r="C13" s="28" t="s">
        <v>51</v>
      </c>
      <c r="D13" s="29" t="s">
        <v>52</v>
      </c>
      <c r="E13" s="30" t="s">
        <v>53</v>
      </c>
      <c r="F13" s="31"/>
      <c r="G13" s="32">
        <v>17000</v>
      </c>
      <c r="H13" s="33"/>
      <c r="I13" s="33">
        <v>340</v>
      </c>
      <c r="J13" s="20">
        <f t="shared" si="0"/>
        <v>340</v>
      </c>
      <c r="K13" s="34"/>
      <c r="L13" s="35">
        <f t="shared" si="1"/>
        <v>16660</v>
      </c>
      <c r="M13" s="43" t="s">
        <v>54</v>
      </c>
      <c r="N13" s="41"/>
      <c r="O13" s="42"/>
      <c r="P13" s="39" t="s">
        <v>55</v>
      </c>
      <c r="Q13" s="24"/>
      <c r="R13" s="25"/>
      <c r="S13" s="26"/>
      <c r="T13" s="25"/>
      <c r="U13" s="26"/>
      <c r="V13" s="25"/>
      <c r="W13" s="26"/>
      <c r="X13" s="25"/>
      <c r="Y13" s="26"/>
      <c r="Z13" s="25"/>
      <c r="AA13" s="26"/>
      <c r="AB13" s="25"/>
      <c r="AC13" s="26"/>
      <c r="AD13" s="25"/>
      <c r="AE13" s="26"/>
      <c r="AF13" s="25"/>
      <c r="AV13" s="12" t="e">
        <v>#NAME?</v>
      </c>
      <c r="AW13" s="12" t="e">
        <v>#NAME?</v>
      </c>
      <c r="AX13" s="12" t="e">
        <v>#NAME?</v>
      </c>
      <c r="AY13" s="12" t="e">
        <v>#NAME?</v>
      </c>
      <c r="AZ13" s="12" t="e">
        <v>#NAME?</v>
      </c>
      <c r="BA13" s="12" t="e">
        <v>#NAME?</v>
      </c>
      <c r="BB13" s="12" t="e">
        <v>#NAME?</v>
      </c>
      <c r="BC13" s="12" t="e">
        <v>#NAME?</v>
      </c>
      <c r="BD13" s="12" t="e">
        <v>#NAME?</v>
      </c>
      <c r="BE13" s="12" t="e">
        <v>#NAME?</v>
      </c>
      <c r="BF13" s="12" t="e">
        <v>#NAME?</v>
      </c>
      <c r="BG13" s="12" t="e">
        <v>#NAME?</v>
      </c>
      <c r="BH13" s="12" t="e">
        <v>#NAME?</v>
      </c>
      <c r="BI13" s="12" t="e">
        <v>#NAME?</v>
      </c>
      <c r="BJ13" s="12" t="e">
        <v>#NAME?</v>
      </c>
      <c r="BK13" s="12" t="e">
        <v>#NAME?</v>
      </c>
    </row>
    <row r="14" spans="1:63" s="12" customFormat="1" ht="60" x14ac:dyDescent="0.2">
      <c r="A14" s="13"/>
      <c r="B14" s="27" t="s">
        <v>56</v>
      </c>
      <c r="C14" s="28" t="s">
        <v>57</v>
      </c>
      <c r="D14" s="29" t="s">
        <v>58</v>
      </c>
      <c r="E14" s="29" t="s">
        <v>53</v>
      </c>
      <c r="F14" s="31"/>
      <c r="G14" s="32">
        <v>15000</v>
      </c>
      <c r="H14" s="33"/>
      <c r="I14" s="33">
        <v>300</v>
      </c>
      <c r="J14" s="20">
        <f t="shared" si="0"/>
        <v>300</v>
      </c>
      <c r="K14" s="34"/>
      <c r="L14" s="35">
        <f t="shared" si="1"/>
        <v>14700</v>
      </c>
      <c r="M14" s="43" t="s">
        <v>54</v>
      </c>
      <c r="N14" s="41"/>
      <c r="O14" s="42"/>
      <c r="P14" s="39" t="s">
        <v>55</v>
      </c>
      <c r="Q14" s="24"/>
      <c r="R14" s="25"/>
      <c r="S14" s="26"/>
      <c r="T14" s="25"/>
      <c r="U14" s="26"/>
      <c r="V14" s="25"/>
      <c r="W14" s="26"/>
      <c r="X14" s="25"/>
      <c r="Y14" s="26"/>
      <c r="Z14" s="25"/>
      <c r="AA14" s="26"/>
      <c r="AB14" s="25"/>
      <c r="AC14" s="26"/>
      <c r="AD14" s="25"/>
      <c r="AE14" s="26"/>
      <c r="AF14" s="25"/>
      <c r="AV14" s="12" t="e">
        <v>#NAME?</v>
      </c>
      <c r="AW14" s="12" t="e">
        <v>#NAME?</v>
      </c>
      <c r="AX14" s="12" t="e">
        <v>#NAME?</v>
      </c>
      <c r="AY14" s="12" t="e">
        <v>#NAME?</v>
      </c>
      <c r="AZ14" s="12" t="e">
        <v>#NAME?</v>
      </c>
      <c r="BA14" s="12" t="e">
        <v>#NAME?</v>
      </c>
      <c r="BB14" s="12" t="e">
        <v>#NAME?</v>
      </c>
      <c r="BC14" s="12" t="e">
        <v>#NAME?</v>
      </c>
      <c r="BD14" s="12" t="e">
        <v>#NAME?</v>
      </c>
      <c r="BE14" s="12" t="e">
        <v>#NAME?</v>
      </c>
      <c r="BF14" s="12" t="e">
        <v>#NAME?</v>
      </c>
      <c r="BG14" s="12" t="e">
        <v>#NAME?</v>
      </c>
      <c r="BH14" s="12" t="e">
        <v>#NAME?</v>
      </c>
      <c r="BI14" s="12" t="e">
        <v>#NAME?</v>
      </c>
      <c r="BJ14" s="12" t="e">
        <v>#NAME?</v>
      </c>
      <c r="BK14" s="12" t="e">
        <v>#NAME?</v>
      </c>
    </row>
    <row r="15" spans="1:63" s="12" customFormat="1" ht="60" x14ac:dyDescent="0.2">
      <c r="A15" s="13"/>
      <c r="B15" s="27" t="s">
        <v>59</v>
      </c>
      <c r="C15" s="28" t="s">
        <v>60</v>
      </c>
      <c r="D15" s="29" t="s">
        <v>61</v>
      </c>
      <c r="E15" s="29" t="s">
        <v>53</v>
      </c>
      <c r="F15" s="31"/>
      <c r="G15" s="32">
        <v>15000</v>
      </c>
      <c r="H15" s="33"/>
      <c r="I15" s="33">
        <v>300</v>
      </c>
      <c r="J15" s="20">
        <f t="shared" si="0"/>
        <v>300</v>
      </c>
      <c r="K15" s="34"/>
      <c r="L15" s="35">
        <f t="shared" si="1"/>
        <v>14700</v>
      </c>
      <c r="M15" s="43" t="s">
        <v>54</v>
      </c>
      <c r="N15" s="37"/>
      <c r="O15" s="42"/>
      <c r="P15" s="39" t="s">
        <v>55</v>
      </c>
      <c r="Q15" s="24"/>
      <c r="R15" s="25"/>
      <c r="S15" s="26"/>
      <c r="T15" s="25"/>
      <c r="U15" s="26"/>
      <c r="V15" s="25"/>
      <c r="W15" s="26"/>
      <c r="X15" s="25"/>
      <c r="Y15" s="26"/>
      <c r="Z15" s="25"/>
      <c r="AA15" s="26"/>
      <c r="AB15" s="25"/>
      <c r="AC15" s="26"/>
      <c r="AD15" s="25"/>
      <c r="AE15" s="26"/>
      <c r="AF15" s="25"/>
      <c r="AV15" s="12" t="e">
        <v>#NAME?</v>
      </c>
      <c r="AW15" s="12" t="e">
        <v>#NAME?</v>
      </c>
      <c r="AX15" s="12" t="e">
        <v>#NAME?</v>
      </c>
      <c r="AY15" s="12" t="e">
        <v>#NAME?</v>
      </c>
      <c r="AZ15" s="12" t="e">
        <v>#NAME?</v>
      </c>
      <c r="BA15" s="12" t="e">
        <v>#NAME?</v>
      </c>
      <c r="BB15" s="12" t="e">
        <v>#NAME?</v>
      </c>
      <c r="BC15" s="12" t="e">
        <v>#NAME?</v>
      </c>
      <c r="BD15" s="12" t="e">
        <v>#NAME?</v>
      </c>
      <c r="BE15" s="12" t="e">
        <v>#NAME?</v>
      </c>
      <c r="BF15" s="12" t="e">
        <v>#NAME?</v>
      </c>
      <c r="BG15" s="12" t="e">
        <v>#NAME?</v>
      </c>
      <c r="BH15" s="12" t="e">
        <v>#NAME?</v>
      </c>
      <c r="BI15" s="12" t="e">
        <v>#NAME?</v>
      </c>
      <c r="BJ15" s="12" t="e">
        <v>#NAME?</v>
      </c>
      <c r="BK15" s="12" t="e">
        <v>#NAME?</v>
      </c>
    </row>
    <row r="16" spans="1:63" s="12" customFormat="1" ht="60" x14ac:dyDescent="0.2">
      <c r="A16" s="13"/>
      <c r="B16" s="27" t="s">
        <v>62</v>
      </c>
      <c r="C16" s="28" t="s">
        <v>63</v>
      </c>
      <c r="D16" s="29" t="s">
        <v>64</v>
      </c>
      <c r="E16" s="29" t="s">
        <v>53</v>
      </c>
      <c r="F16" s="31"/>
      <c r="G16" s="32">
        <v>15000</v>
      </c>
      <c r="H16" s="33"/>
      <c r="I16" s="33">
        <v>300</v>
      </c>
      <c r="J16" s="20">
        <f t="shared" si="0"/>
        <v>300</v>
      </c>
      <c r="K16" s="34"/>
      <c r="L16" s="35">
        <f t="shared" si="1"/>
        <v>14700</v>
      </c>
      <c r="M16" s="43" t="s">
        <v>54</v>
      </c>
      <c r="N16" s="37"/>
      <c r="O16" s="42"/>
      <c r="P16" s="39" t="s">
        <v>55</v>
      </c>
      <c r="Q16" s="24"/>
      <c r="R16" s="25"/>
      <c r="S16" s="26"/>
      <c r="T16" s="25"/>
      <c r="U16" s="26"/>
      <c r="V16" s="25"/>
      <c r="W16" s="26"/>
      <c r="X16" s="25"/>
      <c r="Y16" s="26"/>
      <c r="Z16" s="25"/>
      <c r="AA16" s="26"/>
      <c r="AB16" s="25"/>
      <c r="AC16" s="26"/>
      <c r="AD16" s="25"/>
      <c r="AE16" s="26"/>
      <c r="AF16" s="25"/>
      <c r="AV16" s="12" t="e">
        <v>#NAME?</v>
      </c>
      <c r="AW16" s="12" t="e">
        <v>#NAME?</v>
      </c>
      <c r="AX16" s="12" t="e">
        <v>#NAME?</v>
      </c>
      <c r="AY16" s="12" t="e">
        <v>#NAME?</v>
      </c>
      <c r="AZ16" s="12" t="e">
        <v>#NAME?</v>
      </c>
      <c r="BA16" s="12" t="e">
        <v>#NAME?</v>
      </c>
      <c r="BB16" s="12" t="e">
        <v>#NAME?</v>
      </c>
      <c r="BC16" s="12" t="e">
        <v>#NAME?</v>
      </c>
      <c r="BD16" s="12" t="e">
        <v>#NAME?</v>
      </c>
      <c r="BE16" s="12" t="e">
        <v>#NAME?</v>
      </c>
      <c r="BF16" s="12" t="e">
        <v>#NAME?</v>
      </c>
      <c r="BG16" s="12" t="e">
        <v>#NAME?</v>
      </c>
      <c r="BH16" s="12" t="e">
        <v>#NAME?</v>
      </c>
      <c r="BI16" s="12" t="e">
        <v>#NAME?</v>
      </c>
      <c r="BJ16" s="12" t="e">
        <v>#NAME?</v>
      </c>
      <c r="BK16" s="12" t="e">
        <v>#NAME?</v>
      </c>
    </row>
    <row r="17" spans="1:63" s="12" customFormat="1" ht="60" x14ac:dyDescent="0.2">
      <c r="A17" s="13"/>
      <c r="B17" s="27" t="s">
        <v>65</v>
      </c>
      <c r="C17" s="28" t="s">
        <v>66</v>
      </c>
      <c r="D17" s="29" t="s">
        <v>67</v>
      </c>
      <c r="E17" s="29" t="s">
        <v>53</v>
      </c>
      <c r="F17" s="31"/>
      <c r="G17" s="32">
        <v>15000</v>
      </c>
      <c r="H17" s="33"/>
      <c r="I17" s="33">
        <v>300</v>
      </c>
      <c r="J17" s="20">
        <f t="shared" si="0"/>
        <v>300</v>
      </c>
      <c r="K17" s="34"/>
      <c r="L17" s="35">
        <f t="shared" si="1"/>
        <v>14700</v>
      </c>
      <c r="M17" s="43" t="s">
        <v>54</v>
      </c>
      <c r="N17" s="37"/>
      <c r="O17" s="42"/>
      <c r="P17" s="39" t="s">
        <v>55</v>
      </c>
      <c r="Q17" s="24"/>
      <c r="R17" s="25"/>
      <c r="S17" s="26"/>
      <c r="T17" s="25"/>
      <c r="U17" s="26"/>
      <c r="V17" s="25"/>
      <c r="W17" s="26"/>
      <c r="X17" s="25"/>
      <c r="Y17" s="26"/>
      <c r="Z17" s="25"/>
      <c r="AA17" s="26"/>
      <c r="AB17" s="25"/>
      <c r="AC17" s="26"/>
      <c r="AD17" s="25"/>
      <c r="AE17" s="26"/>
      <c r="AF17" s="25"/>
      <c r="AV17" s="12" t="e">
        <v>#NAME?</v>
      </c>
      <c r="AW17" s="12" t="e">
        <v>#NAME?</v>
      </c>
      <c r="AX17" s="12" t="e">
        <v>#NAME?</v>
      </c>
      <c r="AY17" s="12" t="e">
        <v>#NAME?</v>
      </c>
      <c r="AZ17" s="12" t="e">
        <v>#NAME?</v>
      </c>
      <c r="BA17" s="12" t="e">
        <v>#NAME?</v>
      </c>
      <c r="BB17" s="12" t="e">
        <v>#NAME?</v>
      </c>
      <c r="BC17" s="12" t="e">
        <v>#NAME?</v>
      </c>
      <c r="BD17" s="12" t="e">
        <v>#NAME?</v>
      </c>
      <c r="BE17" s="12" t="e">
        <v>#NAME?</v>
      </c>
      <c r="BF17" s="12" t="e">
        <v>#NAME?</v>
      </c>
      <c r="BG17" s="12" t="e">
        <v>#NAME?</v>
      </c>
      <c r="BH17" s="12" t="e">
        <v>#NAME?</v>
      </c>
      <c r="BI17" s="12" t="e">
        <v>#NAME?</v>
      </c>
      <c r="BJ17" s="12" t="e">
        <v>#NAME?</v>
      </c>
      <c r="BK17" s="12" t="e">
        <v>#NAME?</v>
      </c>
    </row>
    <row r="18" spans="1:63" s="12" customFormat="1" ht="60" x14ac:dyDescent="0.2">
      <c r="A18" s="13"/>
      <c r="B18" s="27" t="s">
        <v>68</v>
      </c>
      <c r="C18" s="28" t="s">
        <v>69</v>
      </c>
      <c r="D18" s="29" t="s">
        <v>70</v>
      </c>
      <c r="E18" s="29" t="s">
        <v>53</v>
      </c>
      <c r="F18" s="31"/>
      <c r="G18" s="32">
        <v>15000</v>
      </c>
      <c r="H18" s="33"/>
      <c r="I18" s="33">
        <v>300</v>
      </c>
      <c r="J18" s="20">
        <f t="shared" si="0"/>
        <v>300</v>
      </c>
      <c r="K18" s="34"/>
      <c r="L18" s="35">
        <f t="shared" si="1"/>
        <v>14700</v>
      </c>
      <c r="M18" s="43" t="s">
        <v>54</v>
      </c>
      <c r="N18" s="37"/>
      <c r="O18" s="42"/>
      <c r="P18" s="39" t="s">
        <v>55</v>
      </c>
      <c r="Q18" s="24"/>
      <c r="R18" s="25"/>
      <c r="S18" s="25"/>
      <c r="T18" s="26"/>
      <c r="U18" s="25"/>
      <c r="V18" s="26"/>
      <c r="W18" s="25"/>
      <c r="X18" s="26"/>
      <c r="Y18" s="25"/>
      <c r="Z18" s="26"/>
      <c r="AA18" s="25"/>
      <c r="AB18" s="26"/>
      <c r="AC18" s="25"/>
      <c r="AD18" s="26"/>
      <c r="AE18" s="25"/>
      <c r="AV18" s="12" t="e">
        <v>#NAME?</v>
      </c>
      <c r="AW18" s="12" t="e">
        <v>#NAME?</v>
      </c>
      <c r="AX18" s="12" t="e">
        <v>#NAME?</v>
      </c>
      <c r="AY18" s="12" t="e">
        <v>#NAME?</v>
      </c>
      <c r="AZ18" s="12" t="e">
        <v>#NAME?</v>
      </c>
      <c r="BA18" s="12" t="e">
        <v>#NAME?</v>
      </c>
      <c r="BB18" s="12" t="e">
        <v>#NAME?</v>
      </c>
      <c r="BC18" s="12" t="e">
        <v>#NAME?</v>
      </c>
      <c r="BD18" s="12" t="e">
        <v>#NAME?</v>
      </c>
      <c r="BE18" s="12" t="e">
        <v>#NAME?</v>
      </c>
      <c r="BF18" s="12" t="e">
        <v>#NAME?</v>
      </c>
      <c r="BG18" s="12" t="e">
        <v>#NAME?</v>
      </c>
      <c r="BH18" s="12" t="e">
        <v>#NAME?</v>
      </c>
      <c r="BI18" s="12" t="e">
        <v>#NAME?</v>
      </c>
      <c r="BJ18" s="12" t="e">
        <v>#NAME?</v>
      </c>
      <c r="BK18" s="12" t="e">
        <v>#NAME?</v>
      </c>
    </row>
    <row r="19" spans="1:63" s="12" customFormat="1" ht="60" x14ac:dyDescent="0.2">
      <c r="A19" s="13"/>
      <c r="B19" s="27" t="s">
        <v>71</v>
      </c>
      <c r="C19" s="28" t="s">
        <v>72</v>
      </c>
      <c r="D19" s="29" t="s">
        <v>73</v>
      </c>
      <c r="E19" s="29" t="s">
        <v>53</v>
      </c>
      <c r="F19" s="31"/>
      <c r="G19" s="32">
        <v>10000</v>
      </c>
      <c r="H19" s="33"/>
      <c r="I19" s="33">
        <v>200</v>
      </c>
      <c r="J19" s="20">
        <f t="shared" si="0"/>
        <v>200</v>
      </c>
      <c r="K19" s="34"/>
      <c r="L19" s="35">
        <f t="shared" si="1"/>
        <v>9800</v>
      </c>
      <c r="M19" s="43" t="s">
        <v>54</v>
      </c>
      <c r="N19" s="37"/>
      <c r="O19" s="42"/>
      <c r="P19" s="39" t="s">
        <v>55</v>
      </c>
      <c r="Q19" s="24"/>
      <c r="R19" s="25"/>
      <c r="S19" s="26"/>
      <c r="T19" s="25"/>
      <c r="U19" s="26"/>
      <c r="V19" s="25"/>
      <c r="W19" s="26"/>
      <c r="X19" s="25"/>
      <c r="Y19" s="26"/>
      <c r="Z19" s="25"/>
      <c r="AA19" s="26"/>
      <c r="AB19" s="25"/>
      <c r="AC19" s="26"/>
      <c r="AD19" s="25"/>
      <c r="AE19" s="26"/>
      <c r="AF19" s="25"/>
      <c r="AV19" s="12" t="e">
        <v>#NAME?</v>
      </c>
      <c r="AW19" s="12" t="e">
        <v>#NAME?</v>
      </c>
      <c r="AX19" s="12" t="e">
        <v>#NAME?</v>
      </c>
      <c r="AY19" s="12" t="e">
        <v>#NAME?</v>
      </c>
      <c r="AZ19" s="12" t="e">
        <v>#NAME?</v>
      </c>
      <c r="BA19" s="12" t="e">
        <v>#NAME?</v>
      </c>
      <c r="BB19" s="12" t="e">
        <v>#NAME?</v>
      </c>
      <c r="BC19" s="12" t="e">
        <v>#NAME?</v>
      </c>
      <c r="BD19" s="12" t="e">
        <v>#NAME?</v>
      </c>
      <c r="BE19" s="12" t="e">
        <v>#NAME?</v>
      </c>
      <c r="BF19" s="12" t="e">
        <v>#NAME?</v>
      </c>
      <c r="BG19" s="12" t="e">
        <v>#NAME?</v>
      </c>
      <c r="BH19" s="12" t="e">
        <v>#NAME?</v>
      </c>
      <c r="BI19" s="12" t="e">
        <v>#NAME?</v>
      </c>
      <c r="BJ19" s="12" t="e">
        <v>#NAME?</v>
      </c>
      <c r="BK19" s="12" t="e">
        <v>#NAME?</v>
      </c>
    </row>
    <row r="20" spans="1:63" s="12" customFormat="1" ht="60" x14ac:dyDescent="0.2">
      <c r="A20" s="13"/>
      <c r="B20" s="27" t="s">
        <v>74</v>
      </c>
      <c r="C20" s="28" t="s">
        <v>75</v>
      </c>
      <c r="D20" s="29" t="s">
        <v>76</v>
      </c>
      <c r="E20" s="29" t="s">
        <v>53</v>
      </c>
      <c r="F20" s="31"/>
      <c r="G20" s="32">
        <v>17000</v>
      </c>
      <c r="H20" s="33"/>
      <c r="I20" s="33">
        <v>340</v>
      </c>
      <c r="J20" s="20">
        <f t="shared" si="0"/>
        <v>340</v>
      </c>
      <c r="K20" s="34"/>
      <c r="L20" s="35">
        <f t="shared" si="1"/>
        <v>16660</v>
      </c>
      <c r="M20" s="43" t="s">
        <v>54</v>
      </c>
      <c r="N20" s="37"/>
      <c r="O20" s="42"/>
      <c r="P20" s="39" t="s">
        <v>77</v>
      </c>
      <c r="Q20" s="24"/>
      <c r="R20" s="25"/>
      <c r="S20" s="26"/>
      <c r="T20" s="25"/>
      <c r="U20" s="26"/>
      <c r="V20" s="25"/>
      <c r="W20" s="26"/>
      <c r="X20" s="25"/>
      <c r="Y20" s="26"/>
      <c r="Z20" s="25"/>
      <c r="AA20" s="26"/>
      <c r="AB20" s="25"/>
      <c r="AC20" s="26"/>
      <c r="AD20" s="25"/>
      <c r="AE20" s="26"/>
      <c r="AF20" s="25"/>
      <c r="AV20" s="12" t="e">
        <v>#NAME?</v>
      </c>
      <c r="AW20" s="12" t="e">
        <v>#NAME?</v>
      </c>
      <c r="AX20" s="12" t="e">
        <v>#NAME?</v>
      </c>
      <c r="AY20" s="12" t="e">
        <v>#NAME?</v>
      </c>
      <c r="AZ20" s="12" t="e">
        <v>#NAME?</v>
      </c>
      <c r="BA20" s="12" t="e">
        <v>#NAME?</v>
      </c>
      <c r="BB20" s="12" t="e">
        <v>#NAME?</v>
      </c>
      <c r="BC20" s="12" t="e">
        <v>#NAME?</v>
      </c>
      <c r="BD20" s="12" t="e">
        <v>#NAME?</v>
      </c>
      <c r="BE20" s="12" t="e">
        <v>#NAME?</v>
      </c>
      <c r="BF20" s="12" t="e">
        <v>#NAME?</v>
      </c>
      <c r="BG20" s="12" t="e">
        <v>#NAME?</v>
      </c>
      <c r="BH20" s="12" t="e">
        <v>#NAME?</v>
      </c>
      <c r="BI20" s="12" t="e">
        <v>#NAME?</v>
      </c>
      <c r="BJ20" s="12" t="e">
        <v>#NAME?</v>
      </c>
      <c r="BK20" s="12" t="e">
        <v>#NAME?</v>
      </c>
    </row>
    <row r="21" spans="1:63" s="12" customFormat="1" ht="120" x14ac:dyDescent="0.2">
      <c r="A21" s="13"/>
      <c r="B21" s="27">
        <v>130285179</v>
      </c>
      <c r="C21" s="28" t="s">
        <v>78</v>
      </c>
      <c r="D21" s="29" t="s">
        <v>79</v>
      </c>
      <c r="E21" s="29" t="s">
        <v>53</v>
      </c>
      <c r="F21" s="31"/>
      <c r="G21" s="32">
        <v>44000</v>
      </c>
      <c r="H21" s="33">
        <v>1864.41</v>
      </c>
      <c r="I21" s="33"/>
      <c r="J21" s="20">
        <f t="shared" si="0"/>
        <v>1864.41</v>
      </c>
      <c r="K21" s="34"/>
      <c r="L21" s="35">
        <f t="shared" si="1"/>
        <v>42135.59</v>
      </c>
      <c r="M21" s="43" t="s">
        <v>80</v>
      </c>
      <c r="N21" s="37"/>
      <c r="O21" s="42" t="s">
        <v>81</v>
      </c>
      <c r="P21" s="39" t="s">
        <v>29</v>
      </c>
      <c r="Q21" s="24"/>
      <c r="R21" s="25"/>
      <c r="S21" s="26"/>
      <c r="T21" s="25"/>
      <c r="U21" s="26"/>
      <c r="V21" s="25"/>
      <c r="W21" s="26"/>
      <c r="X21" s="25"/>
      <c r="Y21" s="26"/>
      <c r="Z21" s="25"/>
      <c r="AA21" s="26"/>
      <c r="AB21" s="25"/>
      <c r="AC21" s="26"/>
      <c r="AD21" s="25"/>
      <c r="AE21" s="26"/>
      <c r="AF21" s="25"/>
      <c r="AV21" s="12" t="e">
        <v>#NAME?</v>
      </c>
      <c r="AW21" s="12" t="e">
        <v>#NAME?</v>
      </c>
      <c r="AX21" s="12" t="e">
        <v>#NAME?</v>
      </c>
      <c r="AY21" s="12" t="e">
        <v>#NAME?</v>
      </c>
      <c r="AZ21" s="12" t="e">
        <v>#NAME?</v>
      </c>
      <c r="BA21" s="12" t="e">
        <v>#NAME?</v>
      </c>
      <c r="BB21" s="12" t="e">
        <v>#NAME?</v>
      </c>
      <c r="BC21" s="12" t="e">
        <v>#NAME?</v>
      </c>
      <c r="BD21" s="12" t="e">
        <v>#NAME?</v>
      </c>
      <c r="BE21" s="12" t="e">
        <v>#NAME?</v>
      </c>
      <c r="BF21" s="12" t="e">
        <v>#NAME?</v>
      </c>
      <c r="BG21" s="12" t="e">
        <v>#NAME?</v>
      </c>
      <c r="BH21" s="12" t="e">
        <v>#NAME?</v>
      </c>
      <c r="BI21" s="12" t="e">
        <v>#NAME?</v>
      </c>
      <c r="BJ21" s="12" t="e">
        <v>#NAME?</v>
      </c>
      <c r="BK21" s="12" t="e">
        <v>#NAME?</v>
      </c>
    </row>
    <row r="22" spans="1:63" s="12" customFormat="1" ht="75" x14ac:dyDescent="0.2">
      <c r="A22" s="13"/>
      <c r="B22" s="27">
        <v>130285179</v>
      </c>
      <c r="C22" s="28" t="s">
        <v>78</v>
      </c>
      <c r="D22" s="29" t="s">
        <v>82</v>
      </c>
      <c r="E22" s="30" t="s">
        <v>53</v>
      </c>
      <c r="F22" s="31"/>
      <c r="G22" s="32">
        <v>119110</v>
      </c>
      <c r="H22" s="33">
        <v>5047.03</v>
      </c>
      <c r="I22" s="33"/>
      <c r="J22" s="20">
        <f t="shared" si="0"/>
        <v>5047.03</v>
      </c>
      <c r="K22" s="34"/>
      <c r="L22" s="35">
        <f t="shared" si="1"/>
        <v>114062.97</v>
      </c>
      <c r="M22" s="43" t="s">
        <v>83</v>
      </c>
      <c r="N22" s="37"/>
      <c r="O22" s="42" t="s">
        <v>84</v>
      </c>
      <c r="P22" s="39" t="s">
        <v>29</v>
      </c>
      <c r="Q22" s="24"/>
      <c r="R22" s="25"/>
      <c r="S22" s="26"/>
      <c r="T22" s="25"/>
      <c r="U22" s="26"/>
      <c r="V22" s="25"/>
      <c r="W22" s="26"/>
      <c r="X22" s="25"/>
      <c r="Y22" s="26"/>
      <c r="Z22" s="25"/>
      <c r="AA22" s="26"/>
      <c r="AB22" s="25"/>
      <c r="AC22" s="26"/>
      <c r="AD22" s="25"/>
      <c r="AE22" s="26"/>
      <c r="AF22" s="25"/>
    </row>
    <row r="23" spans="1:63" s="12" customFormat="1" ht="60" x14ac:dyDescent="0.2">
      <c r="A23" s="13"/>
      <c r="B23" s="27"/>
      <c r="C23" s="28" t="s">
        <v>85</v>
      </c>
      <c r="D23" s="29" t="s">
        <v>86</v>
      </c>
      <c r="E23" s="29" t="s">
        <v>53</v>
      </c>
      <c r="F23" s="31"/>
      <c r="G23" s="32">
        <v>181870.86</v>
      </c>
      <c r="H23" s="33"/>
      <c r="I23" s="33"/>
      <c r="J23" s="20">
        <f t="shared" si="0"/>
        <v>0</v>
      </c>
      <c r="K23" s="34"/>
      <c r="L23" s="35">
        <f t="shared" si="1"/>
        <v>181870.86</v>
      </c>
      <c r="M23" s="43" t="s">
        <v>87</v>
      </c>
      <c r="N23" s="37"/>
      <c r="O23" s="42"/>
      <c r="P23" s="39"/>
      <c r="Q23" s="24" t="s">
        <v>88</v>
      </c>
      <c r="R23" s="25">
        <v>61682.68</v>
      </c>
      <c r="S23" s="26" t="s">
        <v>89</v>
      </c>
      <c r="T23" s="25">
        <v>60051.8</v>
      </c>
      <c r="U23" s="26" t="s">
        <v>90</v>
      </c>
      <c r="V23" s="25">
        <v>10149.6</v>
      </c>
      <c r="W23" s="26"/>
      <c r="X23" s="25"/>
      <c r="Y23" s="26"/>
      <c r="Z23" s="25"/>
      <c r="AA23" s="26"/>
      <c r="AB23" s="25"/>
      <c r="AC23" s="26"/>
      <c r="AD23" s="25"/>
      <c r="AE23" s="26"/>
      <c r="AF23" s="25"/>
    </row>
    <row r="24" spans="1:63" s="12" customFormat="1" ht="105" x14ac:dyDescent="0.2">
      <c r="A24" s="13"/>
      <c r="B24" s="27">
        <v>101049847</v>
      </c>
      <c r="C24" s="28" t="s">
        <v>91</v>
      </c>
      <c r="D24" s="29" t="s">
        <v>92</v>
      </c>
      <c r="E24" s="29" t="s">
        <v>53</v>
      </c>
      <c r="F24" s="31"/>
      <c r="G24" s="32">
        <v>723634.2</v>
      </c>
      <c r="H24" s="33"/>
      <c r="I24" s="33"/>
      <c r="J24" s="20">
        <f t="shared" si="0"/>
        <v>0</v>
      </c>
      <c r="K24" s="34"/>
      <c r="L24" s="35">
        <f t="shared" si="1"/>
        <v>723634.2</v>
      </c>
      <c r="M24" s="43" t="s">
        <v>93</v>
      </c>
      <c r="N24" s="37"/>
      <c r="O24" s="42" t="s">
        <v>94</v>
      </c>
      <c r="P24" s="39" t="s">
        <v>95</v>
      </c>
      <c r="Q24" s="24"/>
      <c r="R24" s="25"/>
      <c r="S24" s="26"/>
      <c r="T24" s="25"/>
      <c r="U24" s="26"/>
      <c r="V24" s="25"/>
      <c r="W24" s="26"/>
      <c r="X24" s="25"/>
      <c r="Y24" s="26"/>
      <c r="Z24" s="25"/>
      <c r="AA24" s="26"/>
      <c r="AB24" s="25"/>
      <c r="AC24" s="26"/>
      <c r="AD24" s="25"/>
      <c r="AE24" s="26"/>
      <c r="AF24" s="25"/>
    </row>
    <row r="25" spans="1:63" s="12" customFormat="1" ht="105" x14ac:dyDescent="0.2">
      <c r="A25" s="13"/>
      <c r="B25" s="27">
        <v>132176693</v>
      </c>
      <c r="C25" s="28" t="s">
        <v>96</v>
      </c>
      <c r="D25" s="29" t="s">
        <v>97</v>
      </c>
      <c r="E25" s="29" t="s">
        <v>53</v>
      </c>
      <c r="F25" s="31"/>
      <c r="G25" s="32">
        <v>12331</v>
      </c>
      <c r="H25" s="33">
        <v>522.5</v>
      </c>
      <c r="I25" s="33"/>
      <c r="J25" s="20">
        <f t="shared" si="0"/>
        <v>522.5</v>
      </c>
      <c r="K25" s="34"/>
      <c r="L25" s="35">
        <f t="shared" si="1"/>
        <v>11808.5</v>
      </c>
      <c r="M25" s="43" t="s">
        <v>98</v>
      </c>
      <c r="N25" s="37"/>
      <c r="O25" s="42" t="s">
        <v>99</v>
      </c>
      <c r="P25" s="39" t="s">
        <v>100</v>
      </c>
      <c r="Q25" s="24"/>
      <c r="R25" s="25"/>
      <c r="S25" s="26"/>
      <c r="T25" s="25"/>
      <c r="U25" s="26"/>
      <c r="V25" s="25"/>
      <c r="W25" s="26"/>
      <c r="X25" s="25"/>
      <c r="Y25" s="26"/>
      <c r="Z25" s="25"/>
      <c r="AA25" s="26"/>
      <c r="AB25" s="25"/>
      <c r="AC25" s="26"/>
      <c r="AD25" s="25"/>
      <c r="AE25" s="26"/>
      <c r="AF25" s="25"/>
    </row>
    <row r="26" spans="1:63" s="12" customFormat="1" ht="45" x14ac:dyDescent="0.2">
      <c r="A26" s="13"/>
      <c r="B26" s="27" t="s">
        <v>101</v>
      </c>
      <c r="C26" s="28" t="s">
        <v>102</v>
      </c>
      <c r="D26" s="29" t="s">
        <v>103</v>
      </c>
      <c r="E26" s="29" t="s">
        <v>53</v>
      </c>
      <c r="F26" s="31"/>
      <c r="G26" s="32">
        <v>4000</v>
      </c>
      <c r="H26" s="33"/>
      <c r="I26" s="33">
        <v>80</v>
      </c>
      <c r="J26" s="20">
        <f t="shared" si="0"/>
        <v>80</v>
      </c>
      <c r="K26" s="34"/>
      <c r="L26" s="35">
        <f>+G26-(J26+K26)</f>
        <v>3920</v>
      </c>
      <c r="M26" s="43" t="s">
        <v>104</v>
      </c>
      <c r="N26" s="37"/>
      <c r="O26" s="42"/>
      <c r="P26" s="39" t="s">
        <v>55</v>
      </c>
      <c r="Q26" s="24"/>
      <c r="R26" s="25"/>
      <c r="S26" s="26"/>
      <c r="T26" s="25"/>
      <c r="U26" s="26"/>
      <c r="V26" s="25"/>
      <c r="W26" s="26"/>
      <c r="X26" s="25"/>
      <c r="Y26" s="26"/>
      <c r="Z26" s="25"/>
      <c r="AA26" s="26"/>
      <c r="AB26" s="25"/>
      <c r="AC26" s="26"/>
      <c r="AD26" s="25"/>
      <c r="AE26" s="26"/>
      <c r="AF26" s="25"/>
    </row>
    <row r="27" spans="1:63" s="12" customFormat="1" ht="90" x14ac:dyDescent="0.2">
      <c r="A27" s="13" t="s">
        <v>105</v>
      </c>
      <c r="B27" s="27" t="s">
        <v>106</v>
      </c>
      <c r="C27" s="28" t="s">
        <v>107</v>
      </c>
      <c r="D27" s="29" t="s">
        <v>108</v>
      </c>
      <c r="E27" s="29" t="s">
        <v>53</v>
      </c>
      <c r="F27" s="31"/>
      <c r="G27" s="32">
        <v>2000</v>
      </c>
      <c r="H27" s="33"/>
      <c r="I27" s="33">
        <v>40</v>
      </c>
      <c r="J27" s="20">
        <f t="shared" si="0"/>
        <v>40</v>
      </c>
      <c r="K27" s="34"/>
      <c r="L27" s="35">
        <f t="shared" si="1"/>
        <v>1960</v>
      </c>
      <c r="M27" s="43" t="s">
        <v>109</v>
      </c>
      <c r="N27" s="37"/>
      <c r="O27" s="42"/>
      <c r="P27" s="39" t="s">
        <v>55</v>
      </c>
      <c r="Q27" s="24"/>
      <c r="R27" s="25"/>
      <c r="S27" s="26"/>
      <c r="T27" s="25"/>
      <c r="U27" s="26"/>
      <c r="V27" s="25"/>
      <c r="W27" s="26"/>
      <c r="X27" s="25"/>
      <c r="Y27" s="26"/>
      <c r="Z27" s="25"/>
      <c r="AA27" s="26"/>
      <c r="AB27" s="25"/>
      <c r="AC27" s="26"/>
      <c r="AD27" s="25"/>
      <c r="AE27" s="26"/>
      <c r="AF27" s="25"/>
    </row>
    <row r="28" spans="1:63" s="12" customFormat="1" ht="105" x14ac:dyDescent="0.2">
      <c r="A28" s="13"/>
      <c r="B28" s="27" t="s">
        <v>110</v>
      </c>
      <c r="C28" s="28" t="s">
        <v>111</v>
      </c>
      <c r="D28" s="29" t="s">
        <v>112</v>
      </c>
      <c r="E28" s="29" t="s">
        <v>53</v>
      </c>
      <c r="F28" s="31"/>
      <c r="G28" s="32">
        <v>2000</v>
      </c>
      <c r="H28" s="33"/>
      <c r="I28" s="33">
        <v>40</v>
      </c>
      <c r="J28" s="20">
        <f t="shared" si="0"/>
        <v>40</v>
      </c>
      <c r="K28" s="34"/>
      <c r="L28" s="35">
        <f t="shared" si="1"/>
        <v>1960</v>
      </c>
      <c r="M28" s="43" t="s">
        <v>113</v>
      </c>
      <c r="N28" s="37"/>
      <c r="O28" s="42"/>
      <c r="P28" s="39" t="s">
        <v>55</v>
      </c>
      <c r="Q28" s="24"/>
      <c r="R28" s="25"/>
      <c r="S28" s="26"/>
      <c r="T28" s="25"/>
      <c r="U28" s="26"/>
      <c r="V28" s="25"/>
      <c r="W28" s="26"/>
      <c r="X28" s="25"/>
      <c r="Y28" s="26"/>
      <c r="Z28" s="25"/>
      <c r="AA28" s="26"/>
      <c r="AB28" s="25"/>
      <c r="AC28" s="26"/>
      <c r="AD28" s="25"/>
      <c r="AE28" s="26"/>
      <c r="AF28" s="25"/>
    </row>
    <row r="29" spans="1:63" s="12" customFormat="1" ht="105" x14ac:dyDescent="0.2">
      <c r="A29" s="13"/>
      <c r="B29" s="27" t="s">
        <v>114</v>
      </c>
      <c r="C29" s="28" t="s">
        <v>115</v>
      </c>
      <c r="D29" s="29" t="s">
        <v>116</v>
      </c>
      <c r="E29" s="29" t="s">
        <v>53</v>
      </c>
      <c r="F29" s="31"/>
      <c r="G29" s="32">
        <v>2000</v>
      </c>
      <c r="H29" s="33"/>
      <c r="I29" s="33">
        <v>40</v>
      </c>
      <c r="J29" s="20">
        <f t="shared" si="0"/>
        <v>40</v>
      </c>
      <c r="K29" s="34"/>
      <c r="L29" s="35">
        <f t="shared" si="1"/>
        <v>1960</v>
      </c>
      <c r="M29" s="43" t="s">
        <v>117</v>
      </c>
      <c r="N29" s="37"/>
      <c r="O29" s="42"/>
      <c r="P29" s="39" t="s">
        <v>55</v>
      </c>
      <c r="Q29" s="24"/>
      <c r="R29" s="25"/>
      <c r="S29" s="26"/>
      <c r="T29" s="25"/>
      <c r="U29" s="26"/>
      <c r="V29" s="25"/>
      <c r="W29" s="26"/>
      <c r="X29" s="25"/>
      <c r="Y29" s="26"/>
      <c r="Z29" s="25"/>
      <c r="AA29" s="26"/>
      <c r="AB29" s="25"/>
      <c r="AC29" s="26"/>
      <c r="AD29" s="25"/>
      <c r="AE29" s="26"/>
      <c r="AF29" s="25"/>
    </row>
    <row r="30" spans="1:63" s="12" customFormat="1" ht="90" x14ac:dyDescent="0.2">
      <c r="A30" s="13"/>
      <c r="B30" s="27" t="s">
        <v>118</v>
      </c>
      <c r="C30" s="28" t="s">
        <v>119</v>
      </c>
      <c r="D30" s="29" t="s">
        <v>120</v>
      </c>
      <c r="E30" s="29" t="s">
        <v>53</v>
      </c>
      <c r="F30" s="31"/>
      <c r="G30" s="32">
        <v>2000</v>
      </c>
      <c r="H30" s="33"/>
      <c r="I30" s="33">
        <v>40</v>
      </c>
      <c r="J30" s="20">
        <f t="shared" si="0"/>
        <v>40</v>
      </c>
      <c r="K30" s="34"/>
      <c r="L30" s="35">
        <f t="shared" si="1"/>
        <v>1960</v>
      </c>
      <c r="M30" s="43" t="s">
        <v>121</v>
      </c>
      <c r="N30" s="37"/>
      <c r="O30" s="42"/>
      <c r="P30" s="39" t="s">
        <v>55</v>
      </c>
      <c r="Q30" s="24"/>
      <c r="R30" s="25"/>
      <c r="S30" s="26"/>
      <c r="T30" s="25"/>
      <c r="U30" s="26"/>
      <c r="V30" s="25"/>
      <c r="W30" s="26"/>
      <c r="X30" s="25"/>
      <c r="Y30" s="26"/>
      <c r="Z30" s="25"/>
      <c r="AA30" s="26"/>
      <c r="AB30" s="25"/>
      <c r="AC30" s="26"/>
      <c r="AD30" s="25"/>
      <c r="AE30" s="26"/>
      <c r="AF30" s="25"/>
    </row>
    <row r="31" spans="1:63" s="12" customFormat="1" ht="75" x14ac:dyDescent="0.2">
      <c r="A31" s="13"/>
      <c r="B31" s="27">
        <v>133008459</v>
      </c>
      <c r="C31" s="28" t="s">
        <v>122</v>
      </c>
      <c r="D31" s="29" t="s">
        <v>123</v>
      </c>
      <c r="E31" s="29" t="s">
        <v>124</v>
      </c>
      <c r="F31" s="31"/>
      <c r="G31" s="32">
        <v>16000</v>
      </c>
      <c r="H31" s="33"/>
      <c r="I31" s="33">
        <v>1600</v>
      </c>
      <c r="J31" s="20">
        <f t="shared" si="0"/>
        <v>1600</v>
      </c>
      <c r="K31" s="34"/>
      <c r="L31" s="35">
        <f t="shared" si="1"/>
        <v>14400</v>
      </c>
      <c r="M31" s="43" t="s">
        <v>125</v>
      </c>
      <c r="N31" s="37"/>
      <c r="O31" s="42" t="s">
        <v>126</v>
      </c>
      <c r="P31" s="39" t="s">
        <v>127</v>
      </c>
      <c r="Q31" s="24"/>
      <c r="R31" s="25"/>
      <c r="S31" s="26"/>
      <c r="T31" s="25"/>
      <c r="U31" s="26"/>
      <c r="V31" s="25"/>
      <c r="W31" s="26"/>
      <c r="X31" s="25"/>
      <c r="Y31" s="26"/>
      <c r="Z31" s="25"/>
      <c r="AA31" s="26"/>
      <c r="AB31" s="25"/>
      <c r="AC31" s="26"/>
      <c r="AD31" s="25"/>
      <c r="AE31" s="26"/>
      <c r="AF31" s="25"/>
    </row>
    <row r="32" spans="1:63" s="12" customFormat="1" ht="60" x14ac:dyDescent="0.2">
      <c r="A32" s="13"/>
      <c r="B32" s="27" t="s">
        <v>59</v>
      </c>
      <c r="C32" s="28" t="s">
        <v>60</v>
      </c>
      <c r="D32" s="29" t="s">
        <v>128</v>
      </c>
      <c r="E32" s="29" t="s">
        <v>124</v>
      </c>
      <c r="F32" s="31"/>
      <c r="G32" s="32">
        <v>14700</v>
      </c>
      <c r="H32" s="33"/>
      <c r="I32" s="33"/>
      <c r="J32" s="20">
        <f t="shared" si="0"/>
        <v>0</v>
      </c>
      <c r="K32" s="34"/>
      <c r="L32" s="35">
        <f t="shared" si="1"/>
        <v>14700</v>
      </c>
      <c r="M32" s="43" t="s">
        <v>54</v>
      </c>
      <c r="N32" s="37"/>
      <c r="O32" s="42"/>
      <c r="P32" s="39" t="s">
        <v>55</v>
      </c>
      <c r="Q32" s="24"/>
      <c r="R32" s="25"/>
      <c r="S32" s="26"/>
      <c r="T32" s="25"/>
      <c r="U32" s="26"/>
      <c r="V32" s="25"/>
      <c r="W32" s="26"/>
      <c r="X32" s="25"/>
      <c r="Y32" s="26"/>
      <c r="Z32" s="25"/>
      <c r="AA32" s="26"/>
      <c r="AB32" s="25"/>
      <c r="AC32" s="26"/>
      <c r="AD32" s="25"/>
      <c r="AE32" s="26"/>
      <c r="AF32" s="25"/>
    </row>
    <row r="33" spans="1:32" s="12" customFormat="1" ht="90" x14ac:dyDescent="0.2">
      <c r="A33" s="13"/>
      <c r="B33" s="27">
        <v>130349592</v>
      </c>
      <c r="C33" s="28" t="s">
        <v>129</v>
      </c>
      <c r="D33" s="29" t="s">
        <v>130</v>
      </c>
      <c r="E33" s="29" t="s">
        <v>124</v>
      </c>
      <c r="F33" s="31"/>
      <c r="G33" s="32">
        <v>699343</v>
      </c>
      <c r="H33" s="33">
        <v>29633.18</v>
      </c>
      <c r="I33" s="33"/>
      <c r="J33" s="20">
        <f t="shared" si="0"/>
        <v>29633.18</v>
      </c>
      <c r="K33" s="34"/>
      <c r="L33" s="35">
        <f t="shared" si="1"/>
        <v>669709.81999999995</v>
      </c>
      <c r="M33" s="43" t="s">
        <v>131</v>
      </c>
      <c r="N33" s="37"/>
      <c r="O33" s="42" t="s">
        <v>132</v>
      </c>
      <c r="P33" s="39" t="s">
        <v>133</v>
      </c>
      <c r="Q33" s="24"/>
      <c r="R33" s="25"/>
      <c r="S33" s="26"/>
      <c r="T33" s="25"/>
      <c r="U33" s="26"/>
      <c r="V33" s="25"/>
      <c r="W33" s="26"/>
      <c r="X33" s="25"/>
      <c r="Y33" s="26"/>
      <c r="Z33" s="25"/>
      <c r="AA33" s="26"/>
      <c r="AB33" s="25"/>
      <c r="AC33" s="26"/>
      <c r="AD33" s="25"/>
      <c r="AE33" s="26"/>
      <c r="AF33" s="25"/>
    </row>
    <row r="34" spans="1:32" s="12" customFormat="1" ht="75" x14ac:dyDescent="0.2">
      <c r="A34" s="13"/>
      <c r="B34" s="27" t="s">
        <v>134</v>
      </c>
      <c r="C34" s="28" t="s">
        <v>135</v>
      </c>
      <c r="D34" s="29" t="s">
        <v>136</v>
      </c>
      <c r="E34" s="29" t="s">
        <v>124</v>
      </c>
      <c r="F34" s="31"/>
      <c r="G34" s="32">
        <v>26680</v>
      </c>
      <c r="H34" s="33"/>
      <c r="I34" s="33"/>
      <c r="J34" s="20">
        <f t="shared" si="0"/>
        <v>0</v>
      </c>
      <c r="K34" s="34"/>
      <c r="L34" s="35">
        <f t="shared" si="1"/>
        <v>26680</v>
      </c>
      <c r="M34" s="43" t="s">
        <v>137</v>
      </c>
      <c r="N34" s="37"/>
      <c r="O34" s="42"/>
      <c r="P34" s="39" t="s">
        <v>138</v>
      </c>
      <c r="Q34" s="24"/>
      <c r="R34" s="25"/>
      <c r="S34" s="26"/>
      <c r="T34" s="25"/>
      <c r="U34" s="26"/>
      <c r="V34" s="25"/>
      <c r="W34" s="26"/>
      <c r="X34" s="25"/>
      <c r="Y34" s="26"/>
      <c r="Z34" s="25"/>
      <c r="AA34" s="26"/>
      <c r="AB34" s="25"/>
      <c r="AC34" s="26"/>
      <c r="AD34" s="25"/>
      <c r="AE34" s="26"/>
      <c r="AF34" s="25"/>
    </row>
    <row r="35" spans="1:32" s="12" customFormat="1" ht="75" x14ac:dyDescent="0.2">
      <c r="A35" s="13"/>
      <c r="B35" s="27" t="s">
        <v>139</v>
      </c>
      <c r="C35" s="28" t="s">
        <v>140</v>
      </c>
      <c r="D35" s="29" t="s">
        <v>141</v>
      </c>
      <c r="E35" s="29" t="s">
        <v>142</v>
      </c>
      <c r="F35" s="31"/>
      <c r="G35" s="32">
        <v>24336.21</v>
      </c>
      <c r="H35" s="33"/>
      <c r="I35" s="33"/>
      <c r="J35" s="20">
        <f t="shared" si="0"/>
        <v>0</v>
      </c>
      <c r="K35" s="34"/>
      <c r="L35" s="35">
        <f t="shared" si="1"/>
        <v>24336.21</v>
      </c>
      <c r="M35" s="43" t="s">
        <v>143</v>
      </c>
      <c r="N35" s="37"/>
      <c r="O35" s="42" t="s">
        <v>144</v>
      </c>
      <c r="P35" s="39" t="s">
        <v>145</v>
      </c>
      <c r="Q35" s="24"/>
      <c r="R35" s="25"/>
      <c r="S35" s="26"/>
      <c r="T35" s="25"/>
      <c r="U35" s="26"/>
      <c r="V35" s="25"/>
      <c r="W35" s="26"/>
      <c r="X35" s="25"/>
      <c r="Y35" s="26"/>
      <c r="Z35" s="25"/>
      <c r="AA35" s="26"/>
      <c r="AB35" s="25"/>
      <c r="AC35" s="26"/>
      <c r="AD35" s="25"/>
      <c r="AE35" s="26"/>
      <c r="AF35" s="25"/>
    </row>
    <row r="36" spans="1:32" s="12" customFormat="1" ht="135" x14ac:dyDescent="0.2">
      <c r="A36" s="13"/>
      <c r="B36" s="27" t="s">
        <v>146</v>
      </c>
      <c r="C36" s="28" t="s">
        <v>147</v>
      </c>
      <c r="D36" s="29" t="s">
        <v>148</v>
      </c>
      <c r="E36" s="29" t="s">
        <v>142</v>
      </c>
      <c r="F36" s="31"/>
      <c r="G36" s="32">
        <v>10000</v>
      </c>
      <c r="H36" s="33"/>
      <c r="I36" s="33">
        <v>200</v>
      </c>
      <c r="J36" s="20">
        <f t="shared" si="0"/>
        <v>200</v>
      </c>
      <c r="K36" s="34"/>
      <c r="L36" s="35">
        <f t="shared" si="1"/>
        <v>9800</v>
      </c>
      <c r="M36" s="43" t="s">
        <v>149</v>
      </c>
      <c r="N36" s="41"/>
      <c r="O36" s="42"/>
      <c r="P36" s="39" t="s">
        <v>55</v>
      </c>
      <c r="Q36" s="24"/>
      <c r="R36" s="25"/>
      <c r="S36" s="26"/>
      <c r="T36" s="25"/>
      <c r="U36" s="26"/>
      <c r="V36" s="25"/>
      <c r="W36" s="26"/>
      <c r="X36" s="25"/>
      <c r="Y36" s="26"/>
      <c r="Z36" s="25"/>
      <c r="AA36" s="26"/>
      <c r="AB36" s="25"/>
      <c r="AC36" s="26"/>
      <c r="AD36" s="25"/>
      <c r="AE36" s="26"/>
      <c r="AF36" s="25"/>
    </row>
    <row r="37" spans="1:32" s="12" customFormat="1" ht="75" x14ac:dyDescent="0.2">
      <c r="A37" s="13"/>
      <c r="B37" s="27" t="s">
        <v>150</v>
      </c>
      <c r="C37" s="28" t="s">
        <v>151</v>
      </c>
      <c r="D37" s="29" t="s">
        <v>152</v>
      </c>
      <c r="E37" s="29" t="s">
        <v>142</v>
      </c>
      <c r="F37" s="31"/>
      <c r="G37" s="32">
        <v>7000</v>
      </c>
      <c r="H37" s="33"/>
      <c r="I37" s="33">
        <v>140</v>
      </c>
      <c r="J37" s="20">
        <f t="shared" si="0"/>
        <v>140</v>
      </c>
      <c r="K37" s="34"/>
      <c r="L37" s="35">
        <f t="shared" si="1"/>
        <v>6860</v>
      </c>
      <c r="M37" s="43" t="s">
        <v>153</v>
      </c>
      <c r="N37" s="41"/>
      <c r="O37" s="42"/>
      <c r="P37" s="39" t="s">
        <v>55</v>
      </c>
      <c r="Q37" s="24"/>
      <c r="R37" s="25"/>
      <c r="S37" s="26"/>
      <c r="T37" s="25"/>
      <c r="U37" s="26"/>
      <c r="V37" s="25"/>
      <c r="W37" s="26"/>
      <c r="X37" s="25"/>
      <c r="Y37" s="26"/>
      <c r="Z37" s="25"/>
      <c r="AA37" s="26"/>
      <c r="AB37" s="25"/>
      <c r="AC37" s="26"/>
      <c r="AD37" s="25"/>
      <c r="AE37" s="26"/>
      <c r="AF37" s="25"/>
    </row>
    <row r="38" spans="1:32" s="12" customFormat="1" ht="90" x14ac:dyDescent="0.2">
      <c r="A38" s="13"/>
      <c r="B38" s="27" t="s">
        <v>154</v>
      </c>
      <c r="C38" s="28" t="s">
        <v>155</v>
      </c>
      <c r="D38" s="29" t="s">
        <v>156</v>
      </c>
      <c r="E38" s="29" t="s">
        <v>157</v>
      </c>
      <c r="F38" s="31"/>
      <c r="G38" s="32">
        <v>7000</v>
      </c>
      <c r="H38" s="33"/>
      <c r="I38" s="33">
        <v>140</v>
      </c>
      <c r="J38" s="20">
        <f t="shared" si="0"/>
        <v>140</v>
      </c>
      <c r="K38" s="34"/>
      <c r="L38" s="35">
        <f t="shared" si="1"/>
        <v>6860</v>
      </c>
      <c r="M38" s="43" t="s">
        <v>158</v>
      </c>
      <c r="N38" s="41"/>
      <c r="O38" s="42"/>
      <c r="P38" s="39" t="s">
        <v>55</v>
      </c>
      <c r="Q38" s="24"/>
      <c r="R38" s="25"/>
      <c r="S38" s="26"/>
      <c r="T38" s="25"/>
      <c r="U38" s="26"/>
      <c r="V38" s="25"/>
      <c r="W38" s="26"/>
      <c r="X38" s="25"/>
      <c r="Y38" s="26"/>
      <c r="Z38" s="25"/>
      <c r="AA38" s="26"/>
      <c r="AB38" s="25"/>
      <c r="AC38" s="26"/>
      <c r="AD38" s="25"/>
      <c r="AE38" s="26"/>
      <c r="AF38" s="25"/>
    </row>
    <row r="39" spans="1:32" s="12" customFormat="1" ht="90" x14ac:dyDescent="0.2">
      <c r="A39" s="13"/>
      <c r="B39" s="27" t="s">
        <v>159</v>
      </c>
      <c r="C39" s="28" t="s">
        <v>160</v>
      </c>
      <c r="D39" s="29" t="s">
        <v>161</v>
      </c>
      <c r="E39" s="29" t="s">
        <v>157</v>
      </c>
      <c r="F39" s="31"/>
      <c r="G39" s="32">
        <v>7000</v>
      </c>
      <c r="H39" s="33"/>
      <c r="I39" s="33">
        <v>140</v>
      </c>
      <c r="J39" s="20">
        <f t="shared" si="0"/>
        <v>140</v>
      </c>
      <c r="K39" s="34"/>
      <c r="L39" s="35">
        <f t="shared" si="1"/>
        <v>6860</v>
      </c>
      <c r="M39" s="43" t="s">
        <v>158</v>
      </c>
      <c r="N39" s="44"/>
      <c r="O39" s="42"/>
      <c r="P39" s="39" t="s">
        <v>55</v>
      </c>
      <c r="Q39" s="24"/>
      <c r="R39" s="25"/>
      <c r="S39" s="26"/>
      <c r="T39" s="25"/>
      <c r="U39" s="26"/>
      <c r="V39" s="25"/>
      <c r="W39" s="26"/>
      <c r="X39" s="25"/>
      <c r="Y39" s="26"/>
      <c r="Z39" s="25"/>
      <c r="AA39" s="26"/>
      <c r="AB39" s="25"/>
      <c r="AC39" s="26"/>
      <c r="AD39" s="25"/>
      <c r="AE39" s="26"/>
      <c r="AF39" s="25"/>
    </row>
    <row r="40" spans="1:32" s="12" customFormat="1" ht="135" x14ac:dyDescent="0.2">
      <c r="A40" s="13"/>
      <c r="B40" s="27" t="s">
        <v>162</v>
      </c>
      <c r="C40" s="28" t="s">
        <v>163</v>
      </c>
      <c r="D40" s="29" t="s">
        <v>164</v>
      </c>
      <c r="E40" s="29" t="s">
        <v>157</v>
      </c>
      <c r="F40" s="31"/>
      <c r="G40" s="32">
        <v>8700</v>
      </c>
      <c r="H40" s="33"/>
      <c r="I40" s="33">
        <v>174</v>
      </c>
      <c r="J40" s="20">
        <f t="shared" si="0"/>
        <v>174</v>
      </c>
      <c r="K40" s="34"/>
      <c r="L40" s="35">
        <f t="shared" si="1"/>
        <v>8526</v>
      </c>
      <c r="M40" s="43" t="s">
        <v>165</v>
      </c>
      <c r="N40" s="44"/>
      <c r="O40" s="42"/>
      <c r="P40" s="39" t="s">
        <v>55</v>
      </c>
      <c r="Q40" s="24"/>
      <c r="R40" s="25"/>
      <c r="S40" s="26"/>
      <c r="T40" s="25"/>
      <c r="U40" s="26"/>
      <c r="V40" s="25"/>
      <c r="W40" s="26"/>
      <c r="X40" s="25"/>
      <c r="Y40" s="26"/>
      <c r="Z40" s="25"/>
      <c r="AA40" s="26"/>
      <c r="AB40" s="25"/>
      <c r="AC40" s="26"/>
      <c r="AD40" s="25"/>
      <c r="AE40" s="26"/>
      <c r="AF40" s="25"/>
    </row>
    <row r="41" spans="1:32" s="12" customFormat="1" ht="30" x14ac:dyDescent="0.2">
      <c r="A41" s="13"/>
      <c r="B41" s="27" t="s">
        <v>166</v>
      </c>
      <c r="C41" s="28" t="s">
        <v>167</v>
      </c>
      <c r="D41" s="29" t="s">
        <v>168</v>
      </c>
      <c r="E41" s="29" t="s">
        <v>157</v>
      </c>
      <c r="F41" s="31"/>
      <c r="G41" s="32">
        <v>36013.919999999998</v>
      </c>
      <c r="H41" s="33"/>
      <c r="I41" s="33"/>
      <c r="J41" s="20">
        <f t="shared" si="0"/>
        <v>0</v>
      </c>
      <c r="K41" s="34"/>
      <c r="L41" s="35">
        <f t="shared" si="1"/>
        <v>36013.919999999998</v>
      </c>
      <c r="M41" s="43" t="s">
        <v>169</v>
      </c>
      <c r="N41" s="45"/>
      <c r="O41" s="42"/>
      <c r="P41" s="39" t="s">
        <v>170</v>
      </c>
      <c r="Q41" s="24"/>
      <c r="R41" s="25"/>
      <c r="S41" s="26"/>
      <c r="T41" s="25"/>
      <c r="U41" s="26"/>
      <c r="V41" s="25"/>
      <c r="W41" s="26"/>
      <c r="X41" s="25"/>
      <c r="Y41" s="26"/>
      <c r="Z41" s="25"/>
      <c r="AA41" s="26"/>
      <c r="AB41" s="25"/>
      <c r="AC41" s="26"/>
      <c r="AD41" s="25"/>
      <c r="AE41" s="26"/>
      <c r="AF41" s="25"/>
    </row>
    <row r="42" spans="1:32" s="12" customFormat="1" ht="30" x14ac:dyDescent="0.2">
      <c r="A42" s="13"/>
      <c r="B42" s="27" t="s">
        <v>166</v>
      </c>
      <c r="C42" s="28" t="s">
        <v>167</v>
      </c>
      <c r="D42" s="29" t="s">
        <v>171</v>
      </c>
      <c r="E42" s="29" t="s">
        <v>157</v>
      </c>
      <c r="F42" s="31"/>
      <c r="G42" s="32">
        <v>417.2</v>
      </c>
      <c r="H42" s="33"/>
      <c r="I42" s="33"/>
      <c r="J42" s="20">
        <f t="shared" si="0"/>
        <v>0</v>
      </c>
      <c r="K42" s="34"/>
      <c r="L42" s="35">
        <f t="shared" si="1"/>
        <v>417.2</v>
      </c>
      <c r="M42" s="43" t="s">
        <v>172</v>
      </c>
      <c r="N42" s="46"/>
      <c r="O42" s="42"/>
      <c r="P42" s="39" t="s">
        <v>170</v>
      </c>
      <c r="Q42" s="24"/>
      <c r="R42" s="25"/>
      <c r="S42" s="26"/>
      <c r="T42" s="25"/>
      <c r="U42" s="26"/>
      <c r="V42" s="25"/>
      <c r="W42" s="26"/>
      <c r="X42" s="25"/>
      <c r="Y42" s="26"/>
      <c r="Z42" s="25"/>
      <c r="AA42" s="26"/>
      <c r="AB42" s="25"/>
      <c r="AC42" s="26"/>
      <c r="AD42" s="25"/>
      <c r="AE42" s="26"/>
      <c r="AF42" s="25"/>
    </row>
    <row r="43" spans="1:32" s="12" customFormat="1" ht="30" x14ac:dyDescent="0.2">
      <c r="A43" s="13"/>
      <c r="B43" s="27" t="s">
        <v>166</v>
      </c>
      <c r="C43" s="28" t="s">
        <v>167</v>
      </c>
      <c r="D43" s="29" t="s">
        <v>173</v>
      </c>
      <c r="E43" s="29" t="s">
        <v>157</v>
      </c>
      <c r="F43" s="31"/>
      <c r="G43" s="32">
        <v>740.98</v>
      </c>
      <c r="H43" s="33"/>
      <c r="I43" s="33"/>
      <c r="J43" s="20">
        <f t="shared" si="0"/>
        <v>0</v>
      </c>
      <c r="K43" s="34"/>
      <c r="L43" s="35">
        <f t="shared" si="1"/>
        <v>740.98</v>
      </c>
      <c r="M43" s="43" t="s">
        <v>174</v>
      </c>
      <c r="N43" s="46"/>
      <c r="O43" s="42"/>
      <c r="P43" s="39" t="s">
        <v>170</v>
      </c>
      <c r="Q43" s="24"/>
      <c r="R43" s="25"/>
      <c r="S43" s="26"/>
      <c r="T43" s="25"/>
      <c r="U43" s="26"/>
      <c r="V43" s="25"/>
      <c r="W43" s="26"/>
      <c r="X43" s="25"/>
      <c r="Y43" s="26"/>
      <c r="Z43" s="25"/>
      <c r="AA43" s="26"/>
      <c r="AB43" s="25"/>
      <c r="AC43" s="26"/>
      <c r="AD43" s="25"/>
      <c r="AE43" s="26"/>
      <c r="AF43" s="25"/>
    </row>
    <row r="44" spans="1:32" s="12" customFormat="1" ht="30" x14ac:dyDescent="0.2">
      <c r="A44" s="13"/>
      <c r="B44" s="27" t="s">
        <v>166</v>
      </c>
      <c r="C44" s="28" t="s">
        <v>167</v>
      </c>
      <c r="D44" s="29" t="s">
        <v>175</v>
      </c>
      <c r="E44" s="29" t="s">
        <v>157</v>
      </c>
      <c r="F44" s="31"/>
      <c r="G44" s="32">
        <v>253.85</v>
      </c>
      <c r="H44" s="33"/>
      <c r="I44" s="33"/>
      <c r="J44" s="20">
        <f t="shared" si="0"/>
        <v>0</v>
      </c>
      <c r="K44" s="34"/>
      <c r="L44" s="35">
        <f t="shared" si="1"/>
        <v>253.85</v>
      </c>
      <c r="M44" s="43" t="s">
        <v>176</v>
      </c>
      <c r="N44" s="37"/>
      <c r="O44" s="42"/>
      <c r="P44" s="39" t="s">
        <v>170</v>
      </c>
      <c r="Q44" s="24"/>
      <c r="R44" s="25"/>
      <c r="S44" s="26"/>
      <c r="T44" s="25"/>
      <c r="U44" s="26"/>
      <c r="V44" s="25"/>
      <c r="W44" s="26"/>
      <c r="X44" s="25"/>
      <c r="Y44" s="26"/>
      <c r="Z44" s="25"/>
      <c r="AA44" s="26"/>
      <c r="AB44" s="25"/>
      <c r="AC44" s="26"/>
      <c r="AD44" s="25"/>
      <c r="AE44" s="26"/>
      <c r="AF44" s="25"/>
    </row>
    <row r="45" spans="1:32" s="12" customFormat="1" ht="30" x14ac:dyDescent="0.2">
      <c r="A45" s="13"/>
      <c r="B45" s="27" t="s">
        <v>166</v>
      </c>
      <c r="C45" s="28" t="s">
        <v>167</v>
      </c>
      <c r="D45" s="29" t="s">
        <v>177</v>
      </c>
      <c r="E45" s="29" t="s">
        <v>157</v>
      </c>
      <c r="F45" s="31"/>
      <c r="G45" s="32">
        <v>3542.66</v>
      </c>
      <c r="H45" s="33"/>
      <c r="I45" s="33"/>
      <c r="J45" s="20">
        <f t="shared" si="0"/>
        <v>0</v>
      </c>
      <c r="K45" s="34"/>
      <c r="L45" s="35">
        <f t="shared" si="1"/>
        <v>3542.66</v>
      </c>
      <c r="M45" s="43" t="s">
        <v>178</v>
      </c>
      <c r="N45" s="37"/>
      <c r="O45" s="42"/>
      <c r="P45" s="39" t="s">
        <v>170</v>
      </c>
      <c r="Q45" s="24"/>
      <c r="R45" s="25"/>
      <c r="S45" s="26"/>
      <c r="T45" s="25"/>
      <c r="U45" s="26"/>
      <c r="V45" s="25"/>
      <c r="W45" s="26"/>
      <c r="X45" s="25"/>
      <c r="Y45" s="26"/>
      <c r="Z45" s="25"/>
      <c r="AA45" s="26"/>
      <c r="AB45" s="25"/>
      <c r="AC45" s="26"/>
      <c r="AD45" s="25"/>
      <c r="AE45" s="26"/>
      <c r="AF45" s="25"/>
    </row>
    <row r="46" spans="1:32" s="12" customFormat="1" ht="30" x14ac:dyDescent="0.2">
      <c r="A46" s="13"/>
      <c r="B46" s="27" t="s">
        <v>166</v>
      </c>
      <c r="C46" s="28" t="s">
        <v>167</v>
      </c>
      <c r="D46" s="29" t="s">
        <v>179</v>
      </c>
      <c r="E46" s="29" t="s">
        <v>157</v>
      </c>
      <c r="F46" s="31"/>
      <c r="G46" s="32">
        <v>4285.7700000000004</v>
      </c>
      <c r="H46" s="33"/>
      <c r="I46" s="33"/>
      <c r="J46" s="20">
        <f t="shared" si="0"/>
        <v>0</v>
      </c>
      <c r="K46" s="34"/>
      <c r="L46" s="35">
        <f t="shared" si="1"/>
        <v>4285.7700000000004</v>
      </c>
      <c r="M46" s="43" t="s">
        <v>180</v>
      </c>
      <c r="N46" s="37"/>
      <c r="O46" s="42"/>
      <c r="P46" s="39" t="s">
        <v>170</v>
      </c>
      <c r="Q46" s="24"/>
      <c r="R46" s="25"/>
      <c r="S46" s="26"/>
      <c r="T46" s="25"/>
      <c r="U46" s="26"/>
      <c r="V46" s="25"/>
      <c r="W46" s="26"/>
      <c r="X46" s="25"/>
      <c r="Y46" s="26"/>
      <c r="Z46" s="25"/>
      <c r="AA46" s="26"/>
      <c r="AB46" s="25"/>
      <c r="AC46" s="26"/>
      <c r="AD46" s="25"/>
      <c r="AE46" s="26"/>
      <c r="AF46" s="25"/>
    </row>
    <row r="47" spans="1:32" s="12" customFormat="1" x14ac:dyDescent="0.2">
      <c r="A47" s="13"/>
      <c r="B47" s="27" t="s">
        <v>166</v>
      </c>
      <c r="C47" s="28" t="s">
        <v>167</v>
      </c>
      <c r="D47" s="29" t="s">
        <v>181</v>
      </c>
      <c r="E47" s="29" t="s">
        <v>157</v>
      </c>
      <c r="F47" s="31"/>
      <c r="G47" s="32">
        <v>1187.3399999999999</v>
      </c>
      <c r="H47" s="33"/>
      <c r="I47" s="33"/>
      <c r="J47" s="20">
        <f t="shared" si="0"/>
        <v>0</v>
      </c>
      <c r="K47" s="34"/>
      <c r="L47" s="35">
        <f t="shared" si="1"/>
        <v>1187.3399999999999</v>
      </c>
      <c r="M47" s="43" t="s">
        <v>182</v>
      </c>
      <c r="N47" s="37"/>
      <c r="O47" s="42"/>
      <c r="P47" s="39" t="s">
        <v>170</v>
      </c>
      <c r="Q47" s="24"/>
      <c r="R47" s="25"/>
      <c r="S47" s="26"/>
      <c r="T47" s="25"/>
      <c r="U47" s="26"/>
      <c r="V47" s="25"/>
      <c r="W47" s="26"/>
      <c r="X47" s="25"/>
      <c r="Y47" s="26"/>
      <c r="Z47" s="25"/>
      <c r="AA47" s="26"/>
      <c r="AB47" s="25"/>
      <c r="AC47" s="26"/>
      <c r="AD47" s="25"/>
      <c r="AE47" s="26"/>
      <c r="AF47" s="25"/>
    </row>
    <row r="48" spans="1:32" s="12" customFormat="1" ht="30" x14ac:dyDescent="0.2">
      <c r="A48" s="13"/>
      <c r="B48" s="27" t="s">
        <v>166</v>
      </c>
      <c r="C48" s="28" t="s">
        <v>167</v>
      </c>
      <c r="D48" s="29" t="s">
        <v>183</v>
      </c>
      <c r="E48" s="29" t="s">
        <v>157</v>
      </c>
      <c r="F48" s="31"/>
      <c r="G48" s="32">
        <v>163.1</v>
      </c>
      <c r="H48" s="33"/>
      <c r="I48" s="33"/>
      <c r="J48" s="20">
        <f t="shared" si="0"/>
        <v>0</v>
      </c>
      <c r="K48" s="34"/>
      <c r="L48" s="35">
        <f t="shared" si="1"/>
        <v>163.1</v>
      </c>
      <c r="M48" s="43" t="s">
        <v>184</v>
      </c>
      <c r="N48" s="37"/>
      <c r="O48" s="42"/>
      <c r="P48" s="39" t="s">
        <v>170</v>
      </c>
      <c r="Q48" s="24"/>
      <c r="R48" s="25"/>
      <c r="S48" s="26"/>
      <c r="T48" s="25"/>
      <c r="U48" s="26"/>
      <c r="V48" s="25"/>
      <c r="W48" s="26"/>
      <c r="X48" s="25"/>
      <c r="Y48" s="26"/>
      <c r="Z48" s="25"/>
      <c r="AA48" s="26"/>
      <c r="AB48" s="25"/>
      <c r="AC48" s="26"/>
      <c r="AD48" s="25"/>
      <c r="AE48" s="26"/>
      <c r="AF48" s="25"/>
    </row>
    <row r="49" spans="1:32" s="12" customFormat="1" ht="30" x14ac:dyDescent="0.2">
      <c r="A49" s="13"/>
      <c r="B49" s="27" t="s">
        <v>166</v>
      </c>
      <c r="C49" s="28" t="s">
        <v>167</v>
      </c>
      <c r="D49" s="29" t="s">
        <v>185</v>
      </c>
      <c r="E49" s="29" t="s">
        <v>157</v>
      </c>
      <c r="F49" s="31"/>
      <c r="G49" s="32">
        <v>12550.24</v>
      </c>
      <c r="H49" s="33"/>
      <c r="I49" s="33"/>
      <c r="J49" s="20">
        <f t="shared" si="0"/>
        <v>0</v>
      </c>
      <c r="K49" s="34"/>
      <c r="L49" s="35">
        <f t="shared" si="1"/>
        <v>12550.24</v>
      </c>
      <c r="M49" s="43" t="s">
        <v>186</v>
      </c>
      <c r="N49" s="37"/>
      <c r="O49" s="42"/>
      <c r="P49" s="39" t="s">
        <v>170</v>
      </c>
      <c r="Q49" s="24"/>
      <c r="R49" s="25"/>
      <c r="S49" s="26"/>
      <c r="T49" s="25"/>
      <c r="U49" s="26"/>
      <c r="V49" s="25"/>
      <c r="W49" s="26"/>
      <c r="X49" s="25"/>
      <c r="Y49" s="26"/>
      <c r="Z49" s="25"/>
      <c r="AA49" s="26"/>
      <c r="AB49" s="25"/>
      <c r="AC49" s="26"/>
      <c r="AD49" s="25"/>
      <c r="AE49" s="26"/>
      <c r="AF49" s="25"/>
    </row>
    <row r="50" spans="1:32" s="12" customFormat="1" ht="135" x14ac:dyDescent="0.2">
      <c r="A50" s="13"/>
      <c r="B50" s="27" t="s">
        <v>187</v>
      </c>
      <c r="C50" s="28" t="s">
        <v>188</v>
      </c>
      <c r="D50" s="29" t="s">
        <v>189</v>
      </c>
      <c r="E50" s="29" t="s">
        <v>157</v>
      </c>
      <c r="F50" s="31"/>
      <c r="G50" s="32">
        <v>54280</v>
      </c>
      <c r="H50" s="33">
        <v>2300</v>
      </c>
      <c r="I50" s="33"/>
      <c r="J50" s="20">
        <f t="shared" si="0"/>
        <v>2300</v>
      </c>
      <c r="K50" s="34"/>
      <c r="L50" s="35">
        <f t="shared" si="1"/>
        <v>51980</v>
      </c>
      <c r="M50" s="43" t="s">
        <v>190</v>
      </c>
      <c r="N50" s="37"/>
      <c r="O50" s="42" t="s">
        <v>191</v>
      </c>
      <c r="P50" s="39" t="s">
        <v>127</v>
      </c>
      <c r="Q50" s="24"/>
      <c r="R50" s="25"/>
      <c r="S50" s="26"/>
      <c r="T50" s="25"/>
      <c r="U50" s="26"/>
      <c r="V50" s="25"/>
      <c r="W50" s="26"/>
      <c r="X50" s="25"/>
      <c r="Y50" s="26"/>
      <c r="Z50" s="25"/>
      <c r="AA50" s="26"/>
      <c r="AB50" s="25"/>
      <c r="AC50" s="26"/>
      <c r="AD50" s="25"/>
      <c r="AE50" s="26"/>
      <c r="AF50" s="25"/>
    </row>
    <row r="51" spans="1:32" s="12" customFormat="1" ht="90" x14ac:dyDescent="0.2">
      <c r="A51" s="13"/>
      <c r="B51" s="27" t="s">
        <v>192</v>
      </c>
      <c r="C51" s="28" t="s">
        <v>193</v>
      </c>
      <c r="D51" s="29" t="s">
        <v>194</v>
      </c>
      <c r="E51" s="29" t="s">
        <v>157</v>
      </c>
      <c r="F51" s="31"/>
      <c r="G51" s="32">
        <v>2000</v>
      </c>
      <c r="H51" s="33"/>
      <c r="I51" s="33">
        <v>40</v>
      </c>
      <c r="J51" s="20">
        <f t="shared" si="0"/>
        <v>40</v>
      </c>
      <c r="K51" s="34"/>
      <c r="L51" s="35">
        <f t="shared" si="1"/>
        <v>1960</v>
      </c>
      <c r="M51" s="43" t="s">
        <v>195</v>
      </c>
      <c r="N51" s="37"/>
      <c r="O51" s="42"/>
      <c r="P51" s="39" t="s">
        <v>55</v>
      </c>
      <c r="Q51" s="24"/>
      <c r="R51" s="25"/>
      <c r="S51" s="26"/>
      <c r="T51" s="25"/>
      <c r="U51" s="26"/>
      <c r="V51" s="25"/>
      <c r="W51" s="26"/>
      <c r="X51" s="25"/>
      <c r="Y51" s="26"/>
      <c r="Z51" s="25"/>
      <c r="AA51" s="26"/>
      <c r="AB51" s="25"/>
      <c r="AC51" s="26"/>
      <c r="AD51" s="25"/>
      <c r="AE51" s="26"/>
      <c r="AF51" s="25"/>
    </row>
    <row r="52" spans="1:32" s="12" customFormat="1" ht="90" x14ac:dyDescent="0.2">
      <c r="A52" s="13"/>
      <c r="B52" s="27" t="s">
        <v>196</v>
      </c>
      <c r="C52" s="28" t="s">
        <v>197</v>
      </c>
      <c r="D52" s="29" t="s">
        <v>198</v>
      </c>
      <c r="E52" s="29" t="s">
        <v>157</v>
      </c>
      <c r="F52" s="31"/>
      <c r="G52" s="32">
        <v>2000</v>
      </c>
      <c r="H52" s="33"/>
      <c r="I52" s="33"/>
      <c r="J52" s="20">
        <f t="shared" si="0"/>
        <v>0</v>
      </c>
      <c r="K52" s="34"/>
      <c r="L52" s="35">
        <f t="shared" si="1"/>
        <v>2000</v>
      </c>
      <c r="M52" s="43" t="s">
        <v>199</v>
      </c>
      <c r="N52" s="37"/>
      <c r="O52" s="42"/>
      <c r="P52" s="39" t="s">
        <v>200</v>
      </c>
      <c r="Q52" s="24"/>
      <c r="R52" s="25"/>
      <c r="S52" s="26"/>
      <c r="T52" s="25"/>
      <c r="U52" s="26"/>
      <c r="V52" s="25"/>
      <c r="W52" s="26"/>
      <c r="X52" s="25"/>
      <c r="Y52" s="26"/>
      <c r="Z52" s="25"/>
      <c r="AA52" s="26"/>
      <c r="AB52" s="25"/>
      <c r="AC52" s="26"/>
      <c r="AD52" s="25"/>
      <c r="AE52" s="26"/>
      <c r="AF52" s="25"/>
    </row>
    <row r="53" spans="1:32" s="12" customFormat="1" ht="90" x14ac:dyDescent="0.2">
      <c r="A53" s="13"/>
      <c r="B53" s="27" t="s">
        <v>201</v>
      </c>
      <c r="C53" s="28" t="s">
        <v>202</v>
      </c>
      <c r="D53" s="29" t="s">
        <v>203</v>
      </c>
      <c r="E53" s="29" t="s">
        <v>204</v>
      </c>
      <c r="F53" s="31"/>
      <c r="G53" s="32">
        <v>18900</v>
      </c>
      <c r="H53" s="33"/>
      <c r="I53" s="33">
        <v>810</v>
      </c>
      <c r="J53" s="20">
        <f t="shared" si="0"/>
        <v>810</v>
      </c>
      <c r="K53" s="34"/>
      <c r="L53" s="35">
        <f t="shared" si="1"/>
        <v>18090</v>
      </c>
      <c r="M53" s="43" t="s">
        <v>205</v>
      </c>
      <c r="N53" s="37"/>
      <c r="O53" s="42" t="s">
        <v>206</v>
      </c>
      <c r="P53" s="39" t="s">
        <v>207</v>
      </c>
      <c r="Q53" s="24"/>
      <c r="R53" s="25"/>
      <c r="S53" s="26"/>
      <c r="T53" s="25"/>
      <c r="U53" s="26"/>
      <c r="V53" s="25"/>
      <c r="W53" s="26"/>
      <c r="X53" s="25"/>
      <c r="Y53" s="26"/>
      <c r="Z53" s="25"/>
      <c r="AA53" s="26"/>
      <c r="AB53" s="25"/>
      <c r="AC53" s="26"/>
      <c r="AD53" s="25"/>
      <c r="AE53" s="26"/>
      <c r="AF53" s="25"/>
    </row>
    <row r="54" spans="1:32" s="12" customFormat="1" ht="84.75" customHeight="1" x14ac:dyDescent="0.2">
      <c r="A54" s="13"/>
      <c r="B54" s="27" t="s">
        <v>208</v>
      </c>
      <c r="C54" s="28" t="s">
        <v>209</v>
      </c>
      <c r="D54" s="29" t="s">
        <v>210</v>
      </c>
      <c r="E54" s="29" t="s">
        <v>211</v>
      </c>
      <c r="F54" s="31"/>
      <c r="G54" s="32">
        <v>25000</v>
      </c>
      <c r="H54" s="33"/>
      <c r="I54" s="33">
        <v>2118.64</v>
      </c>
      <c r="J54" s="20">
        <f t="shared" si="0"/>
        <v>2118.64</v>
      </c>
      <c r="K54" s="34"/>
      <c r="L54" s="35">
        <f t="shared" si="1"/>
        <v>22881.360000000001</v>
      </c>
      <c r="M54" s="43" t="s">
        <v>212</v>
      </c>
      <c r="N54" s="37"/>
      <c r="O54" s="42" t="s">
        <v>213</v>
      </c>
      <c r="P54" s="39" t="s">
        <v>214</v>
      </c>
      <c r="Q54" s="24"/>
      <c r="R54" s="25"/>
      <c r="S54" s="26"/>
      <c r="T54" s="25"/>
      <c r="U54" s="26"/>
      <c r="V54" s="25"/>
      <c r="W54" s="26"/>
      <c r="X54" s="25"/>
      <c r="Y54" s="26"/>
      <c r="Z54" s="25"/>
      <c r="AA54" s="26"/>
      <c r="AB54" s="25"/>
      <c r="AC54" s="26"/>
      <c r="AD54" s="25"/>
      <c r="AE54" s="26"/>
      <c r="AF54" s="25"/>
    </row>
    <row r="55" spans="1:32" s="12" customFormat="1" ht="45" x14ac:dyDescent="0.2">
      <c r="A55" s="13"/>
      <c r="B55" s="27" t="s">
        <v>215</v>
      </c>
      <c r="C55" s="28" t="s">
        <v>216</v>
      </c>
      <c r="D55" s="29" t="s">
        <v>217</v>
      </c>
      <c r="E55" s="29" t="s">
        <v>211</v>
      </c>
      <c r="F55" s="31"/>
      <c r="G55" s="32">
        <v>185850</v>
      </c>
      <c r="H55" s="33"/>
      <c r="I55" s="33">
        <v>15750</v>
      </c>
      <c r="J55" s="20">
        <f t="shared" si="0"/>
        <v>15750</v>
      </c>
      <c r="K55" s="34"/>
      <c r="L55" s="35">
        <f t="shared" si="1"/>
        <v>170100</v>
      </c>
      <c r="M55" s="43" t="s">
        <v>218</v>
      </c>
      <c r="N55" s="37"/>
      <c r="O55" s="42" t="s">
        <v>219</v>
      </c>
      <c r="P55" s="39" t="s">
        <v>138</v>
      </c>
      <c r="Q55" s="24"/>
      <c r="R55" s="25"/>
      <c r="S55" s="26"/>
      <c r="T55" s="25"/>
      <c r="U55" s="26"/>
      <c r="V55" s="25"/>
      <c r="W55" s="26"/>
      <c r="X55" s="25"/>
      <c r="Y55" s="26"/>
      <c r="Z55" s="25"/>
      <c r="AA55" s="26"/>
      <c r="AB55" s="25"/>
      <c r="AC55" s="26"/>
      <c r="AD55" s="25"/>
      <c r="AE55" s="26"/>
      <c r="AF55" s="25"/>
    </row>
    <row r="56" spans="1:32" s="12" customFormat="1" ht="75" x14ac:dyDescent="0.2">
      <c r="A56" s="13"/>
      <c r="B56" s="27" t="s">
        <v>220</v>
      </c>
      <c r="C56" s="28" t="s">
        <v>221</v>
      </c>
      <c r="D56" s="29" t="s">
        <v>222</v>
      </c>
      <c r="E56" s="29" t="s">
        <v>211</v>
      </c>
      <c r="F56" s="31"/>
      <c r="G56" s="32">
        <v>38701.43</v>
      </c>
      <c r="H56" s="33"/>
      <c r="I56" s="33"/>
      <c r="J56" s="20">
        <f t="shared" si="0"/>
        <v>0</v>
      </c>
      <c r="K56" s="34"/>
      <c r="L56" s="35">
        <f t="shared" si="1"/>
        <v>38701.43</v>
      </c>
      <c r="M56" s="43" t="s">
        <v>223</v>
      </c>
      <c r="N56" s="37"/>
      <c r="O56" s="42"/>
      <c r="P56" s="39" t="s">
        <v>224</v>
      </c>
      <c r="Q56" s="24"/>
      <c r="R56" s="25"/>
      <c r="S56" s="26"/>
      <c r="T56" s="25"/>
      <c r="U56" s="26"/>
      <c r="V56" s="25"/>
      <c r="W56" s="26"/>
      <c r="X56" s="25"/>
      <c r="Y56" s="26"/>
      <c r="Z56" s="25"/>
      <c r="AA56" s="26"/>
      <c r="AB56" s="25"/>
      <c r="AC56" s="26"/>
      <c r="AD56" s="25"/>
      <c r="AE56" s="26"/>
      <c r="AF56" s="25"/>
    </row>
    <row r="57" spans="1:32" s="12" customFormat="1" ht="60" x14ac:dyDescent="0.2">
      <c r="A57" s="13"/>
      <c r="B57" s="27"/>
      <c r="C57" s="28" t="s">
        <v>225</v>
      </c>
      <c r="D57" s="29" t="s">
        <v>226</v>
      </c>
      <c r="E57" s="29" t="s">
        <v>211</v>
      </c>
      <c r="F57" s="31"/>
      <c r="G57" s="32"/>
      <c r="H57" s="33"/>
      <c r="I57" s="33"/>
      <c r="J57" s="20"/>
      <c r="K57" s="34">
        <v>356016.53</v>
      </c>
      <c r="L57" s="35">
        <v>356016.53</v>
      </c>
      <c r="M57" s="43" t="s">
        <v>227</v>
      </c>
      <c r="N57" s="37"/>
      <c r="O57" s="42"/>
      <c r="P57" s="39"/>
      <c r="Q57" s="24"/>
      <c r="R57" s="25"/>
      <c r="S57" s="26"/>
      <c r="T57" s="25"/>
      <c r="U57" s="26"/>
      <c r="V57" s="25"/>
      <c r="W57" s="26"/>
      <c r="X57" s="25"/>
      <c r="Y57" s="26"/>
      <c r="Z57" s="25"/>
      <c r="AA57" s="26"/>
      <c r="AB57" s="25"/>
      <c r="AC57" s="26"/>
      <c r="AD57" s="25"/>
      <c r="AE57" s="26"/>
      <c r="AF57" s="25"/>
    </row>
    <row r="58" spans="1:32" s="12" customFormat="1" ht="75" x14ac:dyDescent="0.2">
      <c r="A58" s="13"/>
      <c r="B58" s="27"/>
      <c r="C58" s="28" t="s">
        <v>225</v>
      </c>
      <c r="D58" s="29" t="s">
        <v>228</v>
      </c>
      <c r="E58" s="29" t="s">
        <v>211</v>
      </c>
      <c r="F58" s="31"/>
      <c r="G58" s="32"/>
      <c r="H58" s="33"/>
      <c r="I58" s="33"/>
      <c r="J58" s="20">
        <f t="shared" si="0"/>
        <v>0</v>
      </c>
      <c r="K58" s="34">
        <v>219649.88</v>
      </c>
      <c r="L58" s="35">
        <v>219649.88</v>
      </c>
      <c r="M58" s="43" t="s">
        <v>229</v>
      </c>
      <c r="N58" s="37"/>
      <c r="O58" s="42"/>
      <c r="P58" s="39"/>
      <c r="Q58" s="24"/>
      <c r="R58" s="25"/>
      <c r="S58" s="26"/>
      <c r="T58" s="25"/>
      <c r="U58" s="26"/>
      <c r="V58" s="25"/>
      <c r="W58" s="26"/>
      <c r="X58" s="25"/>
      <c r="Y58" s="26"/>
      <c r="Z58" s="25"/>
      <c r="AA58" s="26"/>
      <c r="AB58" s="25"/>
      <c r="AC58" s="26"/>
      <c r="AD58" s="25"/>
      <c r="AE58" s="26"/>
      <c r="AF58" s="25"/>
    </row>
    <row r="59" spans="1:32" s="12" customFormat="1" ht="60" x14ac:dyDescent="0.2">
      <c r="A59" s="13"/>
      <c r="B59" s="27"/>
      <c r="C59" s="28" t="s">
        <v>225</v>
      </c>
      <c r="D59" s="29" t="s">
        <v>230</v>
      </c>
      <c r="E59" s="29" t="s">
        <v>211</v>
      </c>
      <c r="F59" s="31"/>
      <c r="G59" s="32"/>
      <c r="H59" s="33"/>
      <c r="I59" s="33"/>
      <c r="J59" s="20">
        <f t="shared" si="0"/>
        <v>0</v>
      </c>
      <c r="K59" s="34">
        <v>678937.58</v>
      </c>
      <c r="L59" s="35">
        <v>678937.58</v>
      </c>
      <c r="M59" s="43" t="s">
        <v>231</v>
      </c>
      <c r="N59" s="37"/>
      <c r="O59" s="42"/>
      <c r="P59" s="39"/>
      <c r="Q59" s="24"/>
      <c r="R59" s="25"/>
      <c r="S59" s="26"/>
      <c r="T59" s="25"/>
      <c r="U59" s="26"/>
      <c r="V59" s="25"/>
      <c r="W59" s="26"/>
      <c r="X59" s="25"/>
      <c r="Y59" s="26"/>
      <c r="Z59" s="25"/>
      <c r="AA59" s="26"/>
      <c r="AB59" s="25"/>
      <c r="AC59" s="26"/>
      <c r="AD59" s="25"/>
      <c r="AE59" s="26"/>
      <c r="AF59" s="25"/>
    </row>
    <row r="60" spans="1:32" s="12" customFormat="1" ht="135" x14ac:dyDescent="0.2">
      <c r="A60" s="13"/>
      <c r="B60" s="27">
        <v>130285179</v>
      </c>
      <c r="C60" s="28" t="s">
        <v>78</v>
      </c>
      <c r="D60" s="29" t="s">
        <v>232</v>
      </c>
      <c r="E60" s="29" t="s">
        <v>233</v>
      </c>
      <c r="F60" s="31"/>
      <c r="G60" s="32">
        <v>261023</v>
      </c>
      <c r="H60" s="33">
        <v>1061</v>
      </c>
      <c r="I60" s="33"/>
      <c r="J60" s="20">
        <f t="shared" si="0"/>
        <v>1061</v>
      </c>
      <c r="K60" s="34"/>
      <c r="L60" s="35">
        <f t="shared" si="1"/>
        <v>259962</v>
      </c>
      <c r="M60" s="43" t="s">
        <v>234</v>
      </c>
      <c r="N60" s="37"/>
      <c r="O60" s="42" t="s">
        <v>235</v>
      </c>
      <c r="P60" s="39"/>
      <c r="Q60" s="24" t="s">
        <v>236</v>
      </c>
      <c r="R60" s="25">
        <v>76191.399999999994</v>
      </c>
      <c r="S60" s="26" t="s">
        <v>237</v>
      </c>
      <c r="T60" s="25">
        <v>76895.199999999997</v>
      </c>
      <c r="U60" s="26" t="s">
        <v>238</v>
      </c>
      <c r="V60" s="25">
        <v>107936.4</v>
      </c>
      <c r="W60" s="26"/>
      <c r="X60" s="25"/>
      <c r="Y60" s="26"/>
      <c r="Z60" s="25"/>
      <c r="AA60" s="26"/>
      <c r="AB60" s="25"/>
      <c r="AC60" s="26"/>
      <c r="AD60" s="25"/>
      <c r="AE60" s="26"/>
      <c r="AF60" s="25"/>
    </row>
    <row r="61" spans="1:32" s="12" customFormat="1" ht="75" x14ac:dyDescent="0.2">
      <c r="A61" s="13"/>
      <c r="B61" s="27" t="s">
        <v>240</v>
      </c>
      <c r="C61" s="28" t="s">
        <v>241</v>
      </c>
      <c r="D61" s="29" t="s">
        <v>242</v>
      </c>
      <c r="E61" s="29" t="s">
        <v>239</v>
      </c>
      <c r="F61" s="31"/>
      <c r="G61" s="32">
        <v>12080</v>
      </c>
      <c r="H61" s="33">
        <v>511.86</v>
      </c>
      <c r="I61" s="33"/>
      <c r="J61" s="20">
        <f t="shared" si="0"/>
        <v>511.86</v>
      </c>
      <c r="K61" s="34"/>
      <c r="L61" s="35">
        <f t="shared" si="1"/>
        <v>11568.14</v>
      </c>
      <c r="M61" s="43" t="s">
        <v>243</v>
      </c>
      <c r="N61" s="37"/>
      <c r="O61" s="42" t="s">
        <v>244</v>
      </c>
      <c r="P61" s="39" t="s">
        <v>29</v>
      </c>
      <c r="Q61" s="24"/>
      <c r="R61" s="25"/>
      <c r="S61" s="26"/>
      <c r="T61" s="25"/>
      <c r="U61" s="26"/>
      <c r="V61" s="25"/>
      <c r="W61" s="26"/>
      <c r="X61" s="25"/>
      <c r="Y61" s="26"/>
      <c r="Z61" s="25"/>
      <c r="AA61" s="26"/>
      <c r="AB61" s="25"/>
      <c r="AC61" s="26"/>
      <c r="AD61" s="25"/>
      <c r="AE61" s="26"/>
      <c r="AF61" s="25"/>
    </row>
    <row r="62" spans="1:32" ht="60" x14ac:dyDescent="0.2">
      <c r="A62" s="47" t="s">
        <v>245</v>
      </c>
      <c r="B62" s="27" t="s">
        <v>246</v>
      </c>
      <c r="C62" s="28" t="s">
        <v>247</v>
      </c>
      <c r="D62" s="29" t="s">
        <v>248</v>
      </c>
      <c r="E62" s="29" t="s">
        <v>239</v>
      </c>
      <c r="F62" s="31"/>
      <c r="G62" s="32">
        <v>10000</v>
      </c>
      <c r="H62" s="33"/>
      <c r="I62" s="33">
        <v>200</v>
      </c>
      <c r="J62" s="20">
        <f t="shared" si="0"/>
        <v>200</v>
      </c>
      <c r="K62" s="34"/>
      <c r="L62" s="35">
        <f t="shared" si="1"/>
        <v>9800</v>
      </c>
      <c r="M62" s="43" t="s">
        <v>249</v>
      </c>
      <c r="N62" s="37"/>
      <c r="O62" s="42"/>
      <c r="P62" s="39" t="s">
        <v>77</v>
      </c>
      <c r="Q62" s="24"/>
      <c r="R62" s="25"/>
      <c r="S62" s="26"/>
      <c r="T62" s="25"/>
      <c r="U62" s="26"/>
      <c r="V62" s="25"/>
      <c r="W62" s="26"/>
      <c r="X62" s="25"/>
      <c r="Y62" s="26"/>
      <c r="Z62" s="25"/>
      <c r="AA62" s="26"/>
      <c r="AB62" s="25"/>
      <c r="AC62" s="26"/>
      <c r="AD62" s="25"/>
      <c r="AE62" s="26"/>
      <c r="AF62" s="25"/>
    </row>
    <row r="63" spans="1:32" ht="75" x14ac:dyDescent="0.2">
      <c r="A63" s="47"/>
      <c r="B63" s="27">
        <v>101618787</v>
      </c>
      <c r="C63" s="28" t="s">
        <v>250</v>
      </c>
      <c r="D63" s="29" t="s">
        <v>251</v>
      </c>
      <c r="E63" s="29" t="s">
        <v>252</v>
      </c>
      <c r="F63" s="31"/>
      <c r="G63" s="32">
        <v>110167.62</v>
      </c>
      <c r="H63" s="33"/>
      <c r="I63" s="33"/>
      <c r="J63" s="20">
        <f t="shared" si="0"/>
        <v>0</v>
      </c>
      <c r="K63" s="34"/>
      <c r="L63" s="35">
        <f t="shared" si="1"/>
        <v>110167.62</v>
      </c>
      <c r="M63" s="43" t="s">
        <v>253</v>
      </c>
      <c r="N63" s="37"/>
      <c r="O63" s="42" t="s">
        <v>254</v>
      </c>
      <c r="P63" s="39" t="s">
        <v>100</v>
      </c>
      <c r="Q63" s="24"/>
      <c r="R63" s="25"/>
      <c r="S63" s="26"/>
      <c r="T63" s="25"/>
      <c r="U63" s="26"/>
      <c r="V63" s="25"/>
      <c r="W63" s="26"/>
      <c r="X63" s="25"/>
      <c r="Y63" s="26"/>
      <c r="Z63" s="25"/>
      <c r="AA63" s="26"/>
      <c r="AB63" s="25"/>
      <c r="AC63" s="26"/>
      <c r="AD63" s="25"/>
      <c r="AE63" s="26"/>
      <c r="AF63" s="25"/>
    </row>
    <row r="64" spans="1:32" ht="90" x14ac:dyDescent="0.2">
      <c r="A64" s="47"/>
      <c r="B64" s="27" t="s">
        <v>255</v>
      </c>
      <c r="C64" s="28" t="s">
        <v>256</v>
      </c>
      <c r="D64" s="29" t="s">
        <v>257</v>
      </c>
      <c r="E64" s="29" t="s">
        <v>258</v>
      </c>
      <c r="F64" s="31"/>
      <c r="G64" s="32">
        <v>2761.2</v>
      </c>
      <c r="H64" s="33">
        <v>117</v>
      </c>
      <c r="I64" s="33"/>
      <c r="J64" s="20">
        <f t="shared" si="0"/>
        <v>117</v>
      </c>
      <c r="K64" s="34"/>
      <c r="L64" s="35">
        <f t="shared" si="1"/>
        <v>2644.2</v>
      </c>
      <c r="M64" s="43" t="s">
        <v>259</v>
      </c>
      <c r="N64" s="37"/>
      <c r="O64" s="42" t="s">
        <v>260</v>
      </c>
      <c r="P64" s="39" t="s">
        <v>207</v>
      </c>
      <c r="Q64" s="24"/>
      <c r="R64" s="25"/>
      <c r="S64" s="26"/>
      <c r="T64" s="25"/>
      <c r="U64" s="26"/>
      <c r="V64" s="25"/>
      <c r="W64" s="26"/>
      <c r="X64" s="25"/>
      <c r="Y64" s="26"/>
      <c r="Z64" s="25"/>
      <c r="AA64" s="26"/>
      <c r="AB64" s="25"/>
      <c r="AC64" s="26"/>
      <c r="AD64" s="25"/>
      <c r="AE64" s="26"/>
      <c r="AF64" s="25"/>
    </row>
    <row r="65" spans="1:32" ht="105" x14ac:dyDescent="0.2">
      <c r="A65" s="47"/>
      <c r="B65" s="27">
        <v>130285179</v>
      </c>
      <c r="C65" s="28" t="s">
        <v>78</v>
      </c>
      <c r="D65" s="29" t="s">
        <v>261</v>
      </c>
      <c r="E65" s="29" t="s">
        <v>258</v>
      </c>
      <c r="F65" s="31"/>
      <c r="G65" s="32">
        <v>23645</v>
      </c>
      <c r="H65" s="33">
        <v>1001.91</v>
      </c>
      <c r="I65" s="33"/>
      <c r="J65" s="20">
        <f t="shared" ref="J65:J101" si="2">+I65+H65</f>
        <v>1001.91</v>
      </c>
      <c r="K65" s="34"/>
      <c r="L65" s="35">
        <f t="shared" si="1"/>
        <v>22643.09</v>
      </c>
      <c r="M65" s="43" t="s">
        <v>262</v>
      </c>
      <c r="N65" s="37"/>
      <c r="O65" s="42" t="s">
        <v>263</v>
      </c>
      <c r="P65" s="39" t="s">
        <v>29</v>
      </c>
      <c r="Q65" s="24"/>
      <c r="R65" s="25"/>
      <c r="S65" s="26"/>
      <c r="T65" s="25"/>
      <c r="U65" s="26"/>
      <c r="V65" s="25"/>
      <c r="W65" s="26"/>
      <c r="X65" s="25"/>
      <c r="Y65" s="26"/>
      <c r="Z65" s="25"/>
      <c r="AA65" s="26"/>
      <c r="AB65" s="25"/>
      <c r="AC65" s="26"/>
      <c r="AD65" s="25"/>
      <c r="AE65" s="26"/>
      <c r="AF65" s="25"/>
    </row>
    <row r="66" spans="1:32" ht="90" x14ac:dyDescent="0.2">
      <c r="A66" s="47"/>
      <c r="B66" s="27" t="s">
        <v>264</v>
      </c>
      <c r="C66" s="28" t="s">
        <v>265</v>
      </c>
      <c r="D66" s="29" t="s">
        <v>266</v>
      </c>
      <c r="E66" s="29" t="s">
        <v>258</v>
      </c>
      <c r="F66" s="31"/>
      <c r="G66" s="32">
        <v>66000</v>
      </c>
      <c r="H66" s="33"/>
      <c r="I66" s="33"/>
      <c r="J66" s="20">
        <f t="shared" si="2"/>
        <v>0</v>
      </c>
      <c r="K66" s="34"/>
      <c r="L66" s="35">
        <f t="shared" si="1"/>
        <v>66000</v>
      </c>
      <c r="M66" s="43" t="s">
        <v>267</v>
      </c>
      <c r="N66" s="37"/>
      <c r="O66" s="42"/>
      <c r="P66" s="39" t="s">
        <v>77</v>
      </c>
      <c r="Q66" s="24"/>
      <c r="R66" s="25"/>
      <c r="S66" s="26"/>
      <c r="T66" s="25"/>
      <c r="U66" s="26"/>
      <c r="V66" s="25"/>
      <c r="W66" s="26"/>
      <c r="X66" s="25"/>
      <c r="Y66" s="26"/>
      <c r="Z66" s="25"/>
      <c r="AA66" s="26"/>
      <c r="AB66" s="25"/>
      <c r="AC66" s="26"/>
      <c r="AD66" s="25"/>
      <c r="AE66" s="26"/>
      <c r="AF66" s="25"/>
    </row>
    <row r="67" spans="1:32" ht="60" x14ac:dyDescent="0.2">
      <c r="A67" s="47"/>
      <c r="B67" s="27" t="s">
        <v>268</v>
      </c>
      <c r="C67" s="28" t="s">
        <v>269</v>
      </c>
      <c r="D67" s="29" t="s">
        <v>270</v>
      </c>
      <c r="E67" s="29" t="s">
        <v>271</v>
      </c>
      <c r="F67" s="31"/>
      <c r="G67" s="32">
        <v>3540</v>
      </c>
      <c r="H67" s="33">
        <v>150</v>
      </c>
      <c r="I67" s="33"/>
      <c r="J67" s="20">
        <f t="shared" si="2"/>
        <v>150</v>
      </c>
      <c r="K67" s="34"/>
      <c r="L67" s="35">
        <f t="shared" si="1"/>
        <v>3390</v>
      </c>
      <c r="M67" s="43" t="s">
        <v>272</v>
      </c>
      <c r="N67" s="37"/>
      <c r="O67" s="42" t="s">
        <v>273</v>
      </c>
      <c r="P67" s="39" t="s">
        <v>274</v>
      </c>
      <c r="Q67" s="24"/>
      <c r="R67" s="25"/>
      <c r="S67" s="26"/>
      <c r="T67" s="25"/>
      <c r="U67" s="26"/>
      <c r="V67" s="25"/>
      <c r="W67" s="26"/>
      <c r="X67" s="25"/>
      <c r="Y67" s="26"/>
      <c r="Z67" s="25"/>
      <c r="AA67" s="26"/>
      <c r="AB67" s="25"/>
      <c r="AC67" s="26"/>
      <c r="AD67" s="25"/>
      <c r="AE67" s="26"/>
      <c r="AF67" s="25"/>
    </row>
    <row r="68" spans="1:32" ht="75" x14ac:dyDescent="0.2">
      <c r="A68" s="47"/>
      <c r="B68" s="27"/>
      <c r="C68" s="28" t="s">
        <v>275</v>
      </c>
      <c r="D68" s="29" t="s">
        <v>276</v>
      </c>
      <c r="E68" s="29" t="s">
        <v>271</v>
      </c>
      <c r="F68" s="31"/>
      <c r="G68" s="32">
        <v>2201149.86</v>
      </c>
      <c r="H68" s="33"/>
      <c r="I68" s="33"/>
      <c r="J68" s="20">
        <f t="shared" si="2"/>
        <v>0</v>
      </c>
      <c r="K68" s="34"/>
      <c r="L68" s="35">
        <f t="shared" si="1"/>
        <v>2201149.86</v>
      </c>
      <c r="M68" s="43" t="s">
        <v>277</v>
      </c>
      <c r="N68" s="37"/>
      <c r="O68" s="42"/>
      <c r="P68" s="39" t="s">
        <v>278</v>
      </c>
      <c r="Q68" s="24"/>
      <c r="R68" s="25"/>
      <c r="S68" s="26"/>
      <c r="T68" s="25"/>
      <c r="U68" s="26"/>
      <c r="V68" s="25"/>
      <c r="W68" s="26"/>
      <c r="X68" s="25"/>
      <c r="Y68" s="26"/>
      <c r="Z68" s="25"/>
      <c r="AA68" s="26"/>
      <c r="AB68" s="25"/>
      <c r="AC68" s="26"/>
      <c r="AD68" s="25"/>
      <c r="AE68" s="26"/>
      <c r="AF68" s="25"/>
    </row>
    <row r="69" spans="1:32" ht="75" x14ac:dyDescent="0.2">
      <c r="A69" s="47"/>
      <c r="B69" s="27"/>
      <c r="C69" s="28" t="s">
        <v>275</v>
      </c>
      <c r="D69" s="29" t="s">
        <v>279</v>
      </c>
      <c r="E69" s="29" t="s">
        <v>271</v>
      </c>
      <c r="F69" s="31"/>
      <c r="G69" s="32">
        <v>635875.77</v>
      </c>
      <c r="H69" s="33"/>
      <c r="I69" s="33"/>
      <c r="J69" s="20">
        <f t="shared" si="2"/>
        <v>0</v>
      </c>
      <c r="K69" s="34"/>
      <c r="L69" s="35">
        <f t="shared" si="1"/>
        <v>635875.77</v>
      </c>
      <c r="M69" s="43" t="s">
        <v>280</v>
      </c>
      <c r="N69" s="37"/>
      <c r="O69" s="42"/>
      <c r="P69" s="39" t="s">
        <v>278</v>
      </c>
      <c r="Q69" s="24"/>
      <c r="R69" s="25"/>
      <c r="S69" s="26"/>
      <c r="T69" s="25"/>
      <c r="U69" s="26"/>
      <c r="V69" s="25"/>
      <c r="W69" s="26"/>
      <c r="X69" s="25"/>
      <c r="Y69" s="26"/>
      <c r="Z69" s="25"/>
      <c r="AA69" s="26"/>
      <c r="AB69" s="25"/>
      <c r="AC69" s="26"/>
      <c r="AD69" s="25"/>
      <c r="AE69" s="26"/>
      <c r="AF69" s="25"/>
    </row>
    <row r="70" spans="1:32" ht="60" x14ac:dyDescent="0.2">
      <c r="A70" s="47"/>
      <c r="B70" s="27"/>
      <c r="C70" s="28" t="s">
        <v>275</v>
      </c>
      <c r="D70" s="29" t="s">
        <v>281</v>
      </c>
      <c r="E70" s="29" t="s">
        <v>271</v>
      </c>
      <c r="F70" s="31"/>
      <c r="G70" s="32">
        <v>2487208.67</v>
      </c>
      <c r="H70" s="33"/>
      <c r="I70" s="33"/>
      <c r="J70" s="20">
        <f t="shared" si="2"/>
        <v>0</v>
      </c>
      <c r="K70" s="34"/>
      <c r="L70" s="35">
        <f t="shared" si="1"/>
        <v>2487208.67</v>
      </c>
      <c r="M70" s="43" t="s">
        <v>282</v>
      </c>
      <c r="N70" s="37"/>
      <c r="O70" s="42"/>
      <c r="P70" s="39" t="s">
        <v>278</v>
      </c>
      <c r="Q70" s="24"/>
      <c r="R70" s="25"/>
      <c r="S70" s="26"/>
      <c r="T70" s="25"/>
      <c r="U70" s="26"/>
      <c r="V70" s="25"/>
      <c r="W70" s="26"/>
      <c r="X70" s="25"/>
      <c r="Y70" s="26"/>
      <c r="Z70" s="25"/>
      <c r="AA70" s="26"/>
      <c r="AB70" s="25"/>
      <c r="AC70" s="26"/>
      <c r="AD70" s="25"/>
      <c r="AE70" s="26"/>
      <c r="AF70" s="25"/>
    </row>
    <row r="71" spans="1:32" ht="75" x14ac:dyDescent="0.2">
      <c r="A71" s="47"/>
      <c r="B71" s="27"/>
      <c r="C71" s="28" t="s">
        <v>275</v>
      </c>
      <c r="D71" s="29" t="s">
        <v>283</v>
      </c>
      <c r="E71" s="29" t="s">
        <v>271</v>
      </c>
      <c r="F71" s="31"/>
      <c r="G71" s="32">
        <v>2957579.5</v>
      </c>
      <c r="H71" s="33"/>
      <c r="I71" s="33"/>
      <c r="J71" s="20">
        <f t="shared" si="2"/>
        <v>0</v>
      </c>
      <c r="K71" s="34"/>
      <c r="L71" s="35">
        <f t="shared" ref="L71:L100" si="3">+G71-(J71+K71)</f>
        <v>2957579.5</v>
      </c>
      <c r="M71" s="43" t="s">
        <v>284</v>
      </c>
      <c r="N71" s="37"/>
      <c r="O71" s="42"/>
      <c r="P71" s="39" t="s">
        <v>278</v>
      </c>
      <c r="Q71" s="24"/>
      <c r="R71" s="25"/>
      <c r="S71" s="26"/>
      <c r="T71" s="25"/>
      <c r="U71" s="26"/>
      <c r="V71" s="25"/>
      <c r="W71" s="26"/>
      <c r="X71" s="25"/>
      <c r="Y71" s="26"/>
      <c r="Z71" s="25"/>
      <c r="AA71" s="26"/>
      <c r="AB71" s="25"/>
      <c r="AC71" s="26"/>
      <c r="AD71" s="25"/>
      <c r="AE71" s="26"/>
      <c r="AF71" s="25"/>
    </row>
    <row r="72" spans="1:32" ht="45" x14ac:dyDescent="0.2">
      <c r="A72" s="47"/>
      <c r="B72" s="27" t="s">
        <v>285</v>
      </c>
      <c r="C72" s="28" t="s">
        <v>286</v>
      </c>
      <c r="D72" s="29" t="s">
        <v>287</v>
      </c>
      <c r="E72" s="29" t="s">
        <v>288</v>
      </c>
      <c r="F72" s="31"/>
      <c r="G72" s="32">
        <v>6999.42</v>
      </c>
      <c r="H72" s="33"/>
      <c r="I72" s="33"/>
      <c r="J72" s="20">
        <f t="shared" si="2"/>
        <v>0</v>
      </c>
      <c r="K72" s="34"/>
      <c r="L72" s="35">
        <f t="shared" si="3"/>
        <v>6999.42</v>
      </c>
      <c r="M72" s="43" t="s">
        <v>289</v>
      </c>
      <c r="N72" s="37"/>
      <c r="O72" s="42"/>
      <c r="P72" s="39" t="s">
        <v>278</v>
      </c>
      <c r="Q72" s="24"/>
      <c r="R72" s="25"/>
      <c r="S72" s="26"/>
      <c r="T72" s="25"/>
      <c r="U72" s="26"/>
      <c r="V72" s="25"/>
      <c r="W72" s="26"/>
      <c r="X72" s="25"/>
      <c r="Y72" s="26"/>
      <c r="Z72" s="25"/>
      <c r="AA72" s="26"/>
      <c r="AB72" s="25"/>
      <c r="AC72" s="26"/>
      <c r="AD72" s="25"/>
      <c r="AE72" s="26"/>
      <c r="AF72" s="25"/>
    </row>
    <row r="73" spans="1:32" ht="45" x14ac:dyDescent="0.2">
      <c r="A73" s="47"/>
      <c r="B73" s="27"/>
      <c r="C73" s="28" t="s">
        <v>290</v>
      </c>
      <c r="D73" s="29" t="s">
        <v>291</v>
      </c>
      <c r="E73" s="29" t="s">
        <v>288</v>
      </c>
      <c r="F73" s="31"/>
      <c r="G73" s="32">
        <v>1364.28</v>
      </c>
      <c r="H73" s="33"/>
      <c r="I73" s="33"/>
      <c r="J73" s="20">
        <f t="shared" si="2"/>
        <v>0</v>
      </c>
      <c r="K73" s="34"/>
      <c r="L73" s="35">
        <f t="shared" si="3"/>
        <v>1364.28</v>
      </c>
      <c r="M73" s="43" t="s">
        <v>292</v>
      </c>
      <c r="N73" s="37"/>
      <c r="O73" s="42"/>
      <c r="P73" s="39" t="s">
        <v>278</v>
      </c>
      <c r="Q73" s="24"/>
      <c r="R73" s="25"/>
      <c r="S73" s="26"/>
      <c r="T73" s="25"/>
      <c r="U73" s="26"/>
      <c r="V73" s="25"/>
      <c r="W73" s="26"/>
      <c r="X73" s="25"/>
      <c r="Y73" s="26"/>
      <c r="Z73" s="25"/>
      <c r="AA73" s="26"/>
      <c r="AB73" s="25"/>
      <c r="AC73" s="26"/>
      <c r="AD73" s="25"/>
      <c r="AE73" s="26"/>
      <c r="AF73" s="25"/>
    </row>
    <row r="74" spans="1:32" ht="45" x14ac:dyDescent="0.2">
      <c r="A74" s="47"/>
      <c r="B74" s="27"/>
      <c r="C74" s="28" t="s">
        <v>293</v>
      </c>
      <c r="D74" s="29" t="s">
        <v>294</v>
      </c>
      <c r="E74" s="29" t="s">
        <v>288</v>
      </c>
      <c r="F74" s="31"/>
      <c r="G74" s="32">
        <v>812.43</v>
      </c>
      <c r="H74" s="33"/>
      <c r="I74" s="33"/>
      <c r="J74" s="20">
        <f t="shared" si="2"/>
        <v>0</v>
      </c>
      <c r="K74" s="34"/>
      <c r="L74" s="35">
        <f t="shared" si="3"/>
        <v>812.43</v>
      </c>
      <c r="M74" s="43" t="s">
        <v>292</v>
      </c>
      <c r="N74" s="37"/>
      <c r="O74" s="42"/>
      <c r="P74" s="39" t="s">
        <v>278</v>
      </c>
      <c r="Q74" s="24"/>
      <c r="R74" s="25"/>
      <c r="S74" s="26"/>
      <c r="T74" s="25"/>
      <c r="U74" s="26"/>
      <c r="V74" s="25"/>
      <c r="W74" s="26"/>
      <c r="X74" s="25"/>
      <c r="Y74" s="26"/>
      <c r="Z74" s="25"/>
      <c r="AA74" s="26"/>
      <c r="AB74" s="25"/>
      <c r="AC74" s="26"/>
      <c r="AD74" s="25"/>
      <c r="AE74" s="26"/>
      <c r="AF74" s="25"/>
    </row>
    <row r="75" spans="1:32" ht="45" x14ac:dyDescent="0.2">
      <c r="A75" s="47"/>
      <c r="B75" s="27"/>
      <c r="C75" s="28" t="s">
        <v>295</v>
      </c>
      <c r="D75" s="29" t="s">
        <v>296</v>
      </c>
      <c r="E75" s="29" t="s">
        <v>288</v>
      </c>
      <c r="F75" s="31"/>
      <c r="G75" s="32">
        <v>1491.59</v>
      </c>
      <c r="H75" s="33"/>
      <c r="I75" s="33"/>
      <c r="J75" s="20">
        <f t="shared" si="2"/>
        <v>0</v>
      </c>
      <c r="K75" s="34"/>
      <c r="L75" s="35">
        <f t="shared" si="3"/>
        <v>1491.59</v>
      </c>
      <c r="M75" s="43" t="s">
        <v>297</v>
      </c>
      <c r="N75" s="37"/>
      <c r="O75" s="42"/>
      <c r="P75" s="39" t="s">
        <v>278</v>
      </c>
      <c r="Q75" s="24"/>
      <c r="R75" s="25"/>
      <c r="S75" s="26"/>
      <c r="T75" s="25"/>
      <c r="U75" s="26"/>
      <c r="V75" s="25"/>
      <c r="W75" s="26"/>
      <c r="X75" s="25"/>
      <c r="Y75" s="26"/>
      <c r="Z75" s="25"/>
      <c r="AA75" s="26"/>
      <c r="AB75" s="25"/>
      <c r="AC75" s="26"/>
      <c r="AD75" s="25"/>
      <c r="AE75" s="26"/>
      <c r="AF75" s="25"/>
    </row>
    <row r="76" spans="1:32" ht="75" x14ac:dyDescent="0.2">
      <c r="A76" s="47"/>
      <c r="B76" s="27"/>
      <c r="C76" s="28" t="s">
        <v>298</v>
      </c>
      <c r="D76" s="29" t="s">
        <v>299</v>
      </c>
      <c r="E76" s="29" t="s">
        <v>288</v>
      </c>
      <c r="F76" s="31"/>
      <c r="G76" s="32">
        <v>1524.86</v>
      </c>
      <c r="H76" s="33"/>
      <c r="I76" s="33"/>
      <c r="J76" s="20">
        <f t="shared" si="2"/>
        <v>0</v>
      </c>
      <c r="K76" s="34"/>
      <c r="L76" s="35">
        <f t="shared" si="3"/>
        <v>1524.86</v>
      </c>
      <c r="M76" s="43" t="s">
        <v>284</v>
      </c>
      <c r="N76" s="37"/>
      <c r="O76" s="42"/>
      <c r="P76" s="39" t="s">
        <v>278</v>
      </c>
      <c r="Q76" s="24"/>
      <c r="R76" s="25"/>
      <c r="S76" s="26"/>
      <c r="T76" s="25"/>
      <c r="U76" s="26"/>
      <c r="V76" s="25"/>
      <c r="W76" s="26"/>
      <c r="X76" s="25"/>
      <c r="Y76" s="26"/>
      <c r="Z76" s="25"/>
      <c r="AA76" s="26"/>
      <c r="AB76" s="25"/>
      <c r="AC76" s="26"/>
      <c r="AD76" s="25"/>
      <c r="AE76" s="26"/>
      <c r="AF76" s="25"/>
    </row>
    <row r="77" spans="1:32" ht="75" x14ac:dyDescent="0.2">
      <c r="A77" s="47"/>
      <c r="B77" s="27"/>
      <c r="C77" s="28" t="s">
        <v>275</v>
      </c>
      <c r="D77" s="29" t="s">
        <v>300</v>
      </c>
      <c r="E77" s="29" t="s">
        <v>301</v>
      </c>
      <c r="F77" s="31"/>
      <c r="G77" s="32">
        <v>9016.9500000000007</v>
      </c>
      <c r="H77" s="33"/>
      <c r="I77" s="33"/>
      <c r="J77" s="20">
        <f t="shared" si="2"/>
        <v>0</v>
      </c>
      <c r="K77" s="34"/>
      <c r="L77" s="35">
        <f t="shared" si="3"/>
        <v>9016.9500000000007</v>
      </c>
      <c r="M77" s="43" t="s">
        <v>284</v>
      </c>
      <c r="N77" s="37"/>
      <c r="O77" s="42"/>
      <c r="P77" s="39" t="s">
        <v>278</v>
      </c>
      <c r="Q77" s="24"/>
      <c r="R77" s="25"/>
      <c r="S77" s="26"/>
      <c r="T77" s="25"/>
      <c r="U77" s="26"/>
      <c r="V77" s="25"/>
      <c r="W77" s="26"/>
      <c r="X77" s="25"/>
      <c r="Y77" s="26"/>
      <c r="Z77" s="25"/>
      <c r="AA77" s="26"/>
      <c r="AB77" s="25"/>
      <c r="AC77" s="26"/>
      <c r="AD77" s="25"/>
      <c r="AE77" s="26"/>
      <c r="AF77" s="25"/>
    </row>
    <row r="78" spans="1:32" ht="75" x14ac:dyDescent="0.2">
      <c r="A78" s="47"/>
      <c r="B78" s="27"/>
      <c r="C78" s="28" t="s">
        <v>275</v>
      </c>
      <c r="D78" s="29" t="s">
        <v>302</v>
      </c>
      <c r="E78" s="29" t="s">
        <v>301</v>
      </c>
      <c r="F78" s="31"/>
      <c r="G78" s="32">
        <v>6699.61</v>
      </c>
      <c r="H78" s="33"/>
      <c r="I78" s="33"/>
      <c r="J78" s="20">
        <f t="shared" si="2"/>
        <v>0</v>
      </c>
      <c r="K78" s="34"/>
      <c r="L78" s="35">
        <f t="shared" si="3"/>
        <v>6699.61</v>
      </c>
      <c r="M78" s="43" t="s">
        <v>284</v>
      </c>
      <c r="N78" s="37"/>
      <c r="O78" s="42"/>
      <c r="P78" s="39" t="s">
        <v>278</v>
      </c>
      <c r="Q78" s="24"/>
      <c r="R78" s="25"/>
      <c r="S78" s="26"/>
      <c r="T78" s="25"/>
      <c r="U78" s="26"/>
      <c r="V78" s="25"/>
      <c r="W78" s="26"/>
      <c r="X78" s="25"/>
      <c r="Y78" s="26"/>
      <c r="Z78" s="25"/>
      <c r="AA78" s="26"/>
      <c r="AB78" s="25"/>
      <c r="AC78" s="26"/>
      <c r="AD78" s="25"/>
      <c r="AE78" s="26"/>
      <c r="AF78" s="25"/>
    </row>
    <row r="79" spans="1:32" ht="75" x14ac:dyDescent="0.2">
      <c r="A79" s="47"/>
      <c r="B79" s="27"/>
      <c r="C79" s="28" t="s">
        <v>275</v>
      </c>
      <c r="D79" s="29" t="s">
        <v>302</v>
      </c>
      <c r="E79" s="29" t="s">
        <v>301</v>
      </c>
      <c r="F79" s="31"/>
      <c r="G79" s="32">
        <v>4304.1400000000003</v>
      </c>
      <c r="H79" s="33"/>
      <c r="I79" s="33"/>
      <c r="J79" s="20">
        <f t="shared" si="2"/>
        <v>0</v>
      </c>
      <c r="K79" s="34"/>
      <c r="L79" s="35">
        <f t="shared" si="3"/>
        <v>4304.1400000000003</v>
      </c>
      <c r="M79" s="43" t="s">
        <v>284</v>
      </c>
      <c r="N79" s="37"/>
      <c r="O79" s="42"/>
      <c r="P79" s="39" t="s">
        <v>278</v>
      </c>
      <c r="Q79" s="24"/>
      <c r="R79" s="25"/>
      <c r="S79" s="26"/>
      <c r="T79" s="25"/>
      <c r="U79" s="26"/>
      <c r="V79" s="25"/>
      <c r="W79" s="26"/>
      <c r="X79" s="25"/>
      <c r="Y79" s="26"/>
      <c r="Z79" s="25"/>
      <c r="AA79" s="26"/>
      <c r="AB79" s="25"/>
      <c r="AC79" s="26"/>
      <c r="AD79" s="25"/>
      <c r="AE79" s="26"/>
      <c r="AF79" s="25"/>
    </row>
    <row r="80" spans="1:32" ht="60" x14ac:dyDescent="0.2">
      <c r="A80" s="47"/>
      <c r="B80" s="27"/>
      <c r="C80" s="28" t="s">
        <v>303</v>
      </c>
      <c r="D80" s="29" t="s">
        <v>304</v>
      </c>
      <c r="E80" s="29" t="s">
        <v>305</v>
      </c>
      <c r="F80" s="31"/>
      <c r="G80" s="32">
        <v>2286388.2200000002</v>
      </c>
      <c r="H80" s="33"/>
      <c r="I80" s="33">
        <v>82988.84</v>
      </c>
      <c r="J80" s="20">
        <f t="shared" si="2"/>
        <v>82988.84</v>
      </c>
      <c r="K80" s="34"/>
      <c r="L80" s="35">
        <f t="shared" si="3"/>
        <v>2203399.3800000004</v>
      </c>
      <c r="M80" s="43" t="s">
        <v>306</v>
      </c>
      <c r="N80" s="37"/>
      <c r="O80" s="42"/>
      <c r="P80" s="39"/>
      <c r="Q80" s="24" t="s">
        <v>307</v>
      </c>
      <c r="R80" s="25">
        <v>1512400</v>
      </c>
      <c r="S80" s="26" t="s">
        <v>55</v>
      </c>
      <c r="T80" s="25">
        <v>773988.22</v>
      </c>
      <c r="U80" s="26"/>
      <c r="V80" s="25"/>
      <c r="W80" s="26"/>
      <c r="X80" s="25"/>
      <c r="Y80" s="26"/>
      <c r="Z80" s="25"/>
      <c r="AA80" s="26"/>
      <c r="AB80" s="25"/>
      <c r="AC80" s="26"/>
      <c r="AD80" s="25"/>
      <c r="AE80" s="26"/>
      <c r="AF80" s="25"/>
    </row>
    <row r="81" spans="1:32" ht="90" x14ac:dyDescent="0.2">
      <c r="A81" s="47"/>
      <c r="B81" s="27" t="s">
        <v>308</v>
      </c>
      <c r="C81" s="28" t="s">
        <v>309</v>
      </c>
      <c r="D81" s="29" t="s">
        <v>310</v>
      </c>
      <c r="E81" s="29" t="s">
        <v>305</v>
      </c>
      <c r="F81" s="31"/>
      <c r="G81" s="32">
        <v>173550.01</v>
      </c>
      <c r="H81" s="33">
        <v>7353.81</v>
      </c>
      <c r="I81" s="33"/>
      <c r="J81" s="20">
        <f t="shared" si="2"/>
        <v>7353.81</v>
      </c>
      <c r="K81" s="34"/>
      <c r="L81" s="35">
        <f t="shared" si="3"/>
        <v>166196.20000000001</v>
      </c>
      <c r="M81" s="43" t="s">
        <v>311</v>
      </c>
      <c r="N81" s="37"/>
      <c r="O81" s="42" t="s">
        <v>312</v>
      </c>
      <c r="P81" s="39" t="s">
        <v>145</v>
      </c>
      <c r="Q81" s="24"/>
      <c r="R81" s="25"/>
      <c r="S81" s="26"/>
      <c r="T81" s="25"/>
      <c r="U81" s="26"/>
      <c r="V81" s="25"/>
      <c r="W81" s="26"/>
      <c r="X81" s="25"/>
      <c r="Y81" s="26"/>
      <c r="Z81" s="25"/>
      <c r="AA81" s="26"/>
      <c r="AB81" s="25"/>
      <c r="AC81" s="26"/>
      <c r="AD81" s="25"/>
      <c r="AE81" s="26"/>
      <c r="AF81" s="25"/>
    </row>
    <row r="82" spans="1:32" ht="90" x14ac:dyDescent="0.2">
      <c r="A82" s="47"/>
      <c r="B82" s="27"/>
      <c r="C82" s="28" t="s">
        <v>313</v>
      </c>
      <c r="D82" s="29" t="s">
        <v>314</v>
      </c>
      <c r="E82" s="29" t="s">
        <v>305</v>
      </c>
      <c r="F82" s="31"/>
      <c r="G82" s="32">
        <v>53100</v>
      </c>
      <c r="H82" s="33">
        <v>2250</v>
      </c>
      <c r="I82" s="33"/>
      <c r="J82" s="20">
        <f t="shared" si="2"/>
        <v>2250</v>
      </c>
      <c r="K82" s="34"/>
      <c r="L82" s="35">
        <f t="shared" si="3"/>
        <v>50850</v>
      </c>
      <c r="M82" s="43" t="s">
        <v>315</v>
      </c>
      <c r="N82" s="37"/>
      <c r="O82" s="42" t="s">
        <v>316</v>
      </c>
      <c r="P82" s="39" t="s">
        <v>127</v>
      </c>
      <c r="Q82" s="24"/>
      <c r="R82" s="25"/>
      <c r="S82" s="26"/>
      <c r="T82" s="25"/>
      <c r="U82" s="26"/>
      <c r="V82" s="25"/>
      <c r="W82" s="26"/>
      <c r="X82" s="25"/>
      <c r="Y82" s="26"/>
      <c r="Z82" s="25"/>
      <c r="AA82" s="26"/>
      <c r="AB82" s="25"/>
      <c r="AC82" s="26"/>
      <c r="AD82" s="25"/>
      <c r="AE82" s="26"/>
      <c r="AF82" s="25"/>
    </row>
    <row r="83" spans="1:32" ht="105" x14ac:dyDescent="0.2">
      <c r="A83" s="47"/>
      <c r="B83" s="27">
        <v>101018941</v>
      </c>
      <c r="C83" s="28" t="s">
        <v>140</v>
      </c>
      <c r="D83" s="29" t="s">
        <v>317</v>
      </c>
      <c r="E83" s="29" t="s">
        <v>305</v>
      </c>
      <c r="F83" s="31"/>
      <c r="G83" s="32">
        <v>110597.88</v>
      </c>
      <c r="H83" s="33"/>
      <c r="I83" s="33"/>
      <c r="J83" s="20">
        <f t="shared" si="2"/>
        <v>0</v>
      </c>
      <c r="K83" s="34"/>
      <c r="L83" s="35">
        <f t="shared" si="3"/>
        <v>110597.88</v>
      </c>
      <c r="M83" s="43" t="s">
        <v>318</v>
      </c>
      <c r="N83" s="37"/>
      <c r="O83" s="42"/>
      <c r="P83" s="39" t="s">
        <v>145</v>
      </c>
      <c r="Q83" s="24"/>
      <c r="R83" s="25"/>
      <c r="S83" s="26"/>
      <c r="T83" s="25"/>
      <c r="U83" s="26"/>
      <c r="V83" s="25"/>
      <c r="W83" s="26"/>
      <c r="X83" s="25"/>
      <c r="Y83" s="26"/>
      <c r="Z83" s="25"/>
      <c r="AA83" s="26"/>
      <c r="AB83" s="25"/>
      <c r="AC83" s="26"/>
      <c r="AD83" s="25"/>
      <c r="AE83" s="26"/>
      <c r="AF83" s="25"/>
    </row>
    <row r="84" spans="1:32" ht="75" x14ac:dyDescent="0.2">
      <c r="A84" s="47"/>
      <c r="B84" s="27" t="s">
        <v>319</v>
      </c>
      <c r="C84" s="28" t="s">
        <v>320</v>
      </c>
      <c r="D84" s="29" t="s">
        <v>321</v>
      </c>
      <c r="E84" s="29" t="s">
        <v>305</v>
      </c>
      <c r="F84" s="31"/>
      <c r="G84" s="32">
        <v>135110</v>
      </c>
      <c r="H84" s="33">
        <v>5725</v>
      </c>
      <c r="I84" s="33"/>
      <c r="J84" s="20">
        <f t="shared" si="2"/>
        <v>5725</v>
      </c>
      <c r="K84" s="34"/>
      <c r="L84" s="35">
        <f t="shared" si="3"/>
        <v>129385</v>
      </c>
      <c r="M84" s="43" t="s">
        <v>322</v>
      </c>
      <c r="N84" s="37"/>
      <c r="O84" s="42" t="s">
        <v>323</v>
      </c>
      <c r="P84" s="39" t="s">
        <v>324</v>
      </c>
      <c r="Q84" s="24"/>
      <c r="R84" s="25"/>
      <c r="S84" s="26"/>
      <c r="T84" s="25"/>
      <c r="U84" s="26"/>
      <c r="V84" s="25"/>
      <c r="W84" s="26"/>
      <c r="X84" s="25"/>
      <c r="Y84" s="26"/>
      <c r="Z84" s="25"/>
      <c r="AA84" s="26"/>
      <c r="AB84" s="25"/>
      <c r="AC84" s="26"/>
      <c r="AD84" s="25"/>
      <c r="AE84" s="26"/>
      <c r="AF84" s="25"/>
    </row>
    <row r="85" spans="1:32" ht="30" x14ac:dyDescent="0.2">
      <c r="A85" s="47"/>
      <c r="B85" s="27"/>
      <c r="C85" s="28" t="s">
        <v>325</v>
      </c>
      <c r="D85" s="29" t="s">
        <v>326</v>
      </c>
      <c r="E85" s="49">
        <v>45776</v>
      </c>
      <c r="F85" s="31"/>
      <c r="G85" s="32">
        <v>1643514.61</v>
      </c>
      <c r="H85" s="33"/>
      <c r="I85" s="33"/>
      <c r="J85" s="20">
        <f t="shared" si="2"/>
        <v>0</v>
      </c>
      <c r="K85" s="34"/>
      <c r="L85" s="35">
        <f t="shared" si="3"/>
        <v>1643514.61</v>
      </c>
      <c r="M85" s="43" t="s">
        <v>327</v>
      </c>
      <c r="N85" s="37"/>
      <c r="O85" s="42"/>
      <c r="P85" s="39" t="s">
        <v>145</v>
      </c>
      <c r="Q85" s="24"/>
      <c r="R85" s="25"/>
      <c r="S85" s="26"/>
      <c r="T85" s="25"/>
      <c r="U85" s="26"/>
      <c r="V85" s="25"/>
      <c r="W85" s="26"/>
      <c r="X85" s="25"/>
      <c r="Y85" s="26"/>
      <c r="Z85" s="25"/>
      <c r="AA85" s="26"/>
      <c r="AB85" s="25"/>
      <c r="AC85" s="26"/>
      <c r="AD85" s="25"/>
      <c r="AE85" s="26"/>
      <c r="AF85" s="25"/>
    </row>
    <row r="86" spans="1:32" ht="60" x14ac:dyDescent="0.2">
      <c r="A86" s="47"/>
      <c r="B86" s="50">
        <v>45776</v>
      </c>
      <c r="C86" s="28" t="s">
        <v>167</v>
      </c>
      <c r="D86" s="29" t="s">
        <v>328</v>
      </c>
      <c r="E86" s="30" t="s">
        <v>329</v>
      </c>
      <c r="F86" s="31"/>
      <c r="G86" s="32">
        <v>44050.68</v>
      </c>
      <c r="H86" s="33"/>
      <c r="I86" s="33"/>
      <c r="J86" s="20">
        <f t="shared" si="2"/>
        <v>0</v>
      </c>
      <c r="K86" s="34"/>
      <c r="L86" s="35">
        <f t="shared" si="3"/>
        <v>44050.68</v>
      </c>
      <c r="M86" s="43" t="s">
        <v>330</v>
      </c>
      <c r="N86" s="37"/>
      <c r="O86" s="42"/>
      <c r="P86" s="39" t="s">
        <v>170</v>
      </c>
      <c r="Q86" s="24"/>
      <c r="R86" s="25"/>
      <c r="S86" s="26"/>
      <c r="T86" s="25"/>
      <c r="U86" s="26"/>
      <c r="V86" s="25"/>
      <c r="W86" s="26"/>
      <c r="X86" s="25"/>
      <c r="Y86" s="26"/>
      <c r="Z86" s="25"/>
      <c r="AA86" s="26"/>
      <c r="AB86" s="25"/>
      <c r="AC86" s="26"/>
      <c r="AD86" s="25"/>
      <c r="AE86" s="26"/>
      <c r="AF86" s="25"/>
    </row>
    <row r="87" spans="1:32" ht="105" x14ac:dyDescent="0.2">
      <c r="A87" s="47"/>
      <c r="B87" s="27" t="s">
        <v>331</v>
      </c>
      <c r="C87" s="28" t="s">
        <v>325</v>
      </c>
      <c r="D87" s="29" t="s">
        <v>332</v>
      </c>
      <c r="E87" s="29" t="s">
        <v>333</v>
      </c>
      <c r="F87" s="31"/>
      <c r="G87" s="32">
        <v>7000</v>
      </c>
      <c r="H87" s="33"/>
      <c r="I87" s="33">
        <v>140</v>
      </c>
      <c r="J87" s="20">
        <f t="shared" si="2"/>
        <v>140</v>
      </c>
      <c r="K87" s="34"/>
      <c r="L87" s="35">
        <f t="shared" si="3"/>
        <v>6860</v>
      </c>
      <c r="M87" s="43" t="s">
        <v>334</v>
      </c>
      <c r="N87" s="37"/>
      <c r="O87" s="42"/>
      <c r="P87" s="39" t="s">
        <v>55</v>
      </c>
      <c r="Q87" s="24"/>
      <c r="R87" s="25"/>
      <c r="S87" s="26"/>
      <c r="T87" s="25"/>
      <c r="U87" s="26"/>
      <c r="V87" s="25"/>
      <c r="W87" s="26"/>
      <c r="X87" s="25"/>
      <c r="Y87" s="26"/>
      <c r="Z87" s="25"/>
      <c r="AA87" s="26"/>
      <c r="AB87" s="25"/>
      <c r="AC87" s="26"/>
      <c r="AD87" s="25"/>
      <c r="AE87" s="26"/>
      <c r="AF87" s="25"/>
    </row>
    <row r="88" spans="1:32" ht="105" x14ac:dyDescent="0.2">
      <c r="A88" s="47"/>
      <c r="B88" s="27" t="s">
        <v>335</v>
      </c>
      <c r="C88" s="28" t="s">
        <v>336</v>
      </c>
      <c r="D88" s="29" t="s">
        <v>337</v>
      </c>
      <c r="E88" s="29" t="s">
        <v>333</v>
      </c>
      <c r="F88" s="31"/>
      <c r="G88" s="32">
        <v>5000</v>
      </c>
      <c r="H88" s="33"/>
      <c r="I88" s="33">
        <v>100</v>
      </c>
      <c r="J88" s="20">
        <f t="shared" si="2"/>
        <v>100</v>
      </c>
      <c r="K88" s="34"/>
      <c r="L88" s="35">
        <f t="shared" si="3"/>
        <v>4900</v>
      </c>
      <c r="M88" s="43" t="s">
        <v>338</v>
      </c>
      <c r="N88" s="37"/>
      <c r="O88" s="42"/>
      <c r="P88" s="39" t="s">
        <v>55</v>
      </c>
      <c r="Q88" s="24"/>
      <c r="R88" s="25"/>
      <c r="S88" s="26"/>
      <c r="T88" s="25"/>
      <c r="U88" s="26"/>
      <c r="V88" s="25"/>
      <c r="W88" s="26"/>
      <c r="X88" s="25"/>
      <c r="Y88" s="26"/>
      <c r="Z88" s="25"/>
      <c r="AA88" s="26"/>
      <c r="AB88" s="25"/>
      <c r="AC88" s="26"/>
      <c r="AD88" s="25"/>
      <c r="AE88" s="26"/>
      <c r="AF88" s="25"/>
    </row>
    <row r="89" spans="1:32" ht="120" x14ac:dyDescent="0.2">
      <c r="A89" s="47"/>
      <c r="B89" s="27">
        <v>130349592</v>
      </c>
      <c r="C89" s="28" t="s">
        <v>339</v>
      </c>
      <c r="D89" s="29" t="s">
        <v>340</v>
      </c>
      <c r="E89" s="29" t="s">
        <v>333</v>
      </c>
      <c r="F89" s="31"/>
      <c r="G89" s="32">
        <v>1716236.5</v>
      </c>
      <c r="H89" s="33">
        <v>72721.89</v>
      </c>
      <c r="I89" s="33"/>
      <c r="J89" s="20">
        <f t="shared" si="2"/>
        <v>72721.89</v>
      </c>
      <c r="K89" s="34"/>
      <c r="L89" s="35">
        <f>+G89-(J89+K89)</f>
        <v>1643514.61</v>
      </c>
      <c r="M89" s="43" t="s">
        <v>341</v>
      </c>
      <c r="N89" s="37"/>
      <c r="O89" s="42" t="s">
        <v>342</v>
      </c>
      <c r="P89" s="39" t="s">
        <v>343</v>
      </c>
      <c r="Q89" s="24"/>
      <c r="R89" s="25"/>
      <c r="S89" s="26"/>
      <c r="T89" s="25"/>
      <c r="U89" s="26"/>
      <c r="V89" s="25"/>
      <c r="W89" s="26"/>
      <c r="X89" s="25"/>
      <c r="Y89" s="26"/>
      <c r="Z89" s="25"/>
      <c r="AA89" s="26"/>
      <c r="AB89" s="25"/>
      <c r="AC89" s="26"/>
      <c r="AD89" s="25"/>
      <c r="AE89" s="26"/>
      <c r="AF89" s="25"/>
    </row>
    <row r="90" spans="1:32" ht="90" x14ac:dyDescent="0.2">
      <c r="A90" s="47"/>
      <c r="B90" s="27" t="s">
        <v>208</v>
      </c>
      <c r="C90" s="28" t="s">
        <v>209</v>
      </c>
      <c r="D90" s="29" t="s">
        <v>344</v>
      </c>
      <c r="E90" s="29" t="s">
        <v>333</v>
      </c>
      <c r="F90" s="31"/>
      <c r="G90" s="32">
        <v>25000</v>
      </c>
      <c r="H90" s="33"/>
      <c r="I90" s="33">
        <v>2118.64</v>
      </c>
      <c r="J90" s="20">
        <f t="shared" si="2"/>
        <v>2118.64</v>
      </c>
      <c r="K90" s="34"/>
      <c r="L90" s="35">
        <f t="shared" si="3"/>
        <v>22881.360000000001</v>
      </c>
      <c r="M90" s="43" t="s">
        <v>345</v>
      </c>
      <c r="N90" s="37"/>
      <c r="O90" s="42" t="s">
        <v>346</v>
      </c>
      <c r="P90" s="39" t="s">
        <v>214</v>
      </c>
      <c r="Q90" s="24"/>
      <c r="R90" s="25"/>
      <c r="S90" s="26"/>
      <c r="T90" s="25"/>
      <c r="U90" s="26"/>
      <c r="V90" s="25"/>
      <c r="W90" s="26"/>
      <c r="X90" s="25"/>
      <c r="Y90" s="26"/>
      <c r="Z90" s="25"/>
      <c r="AA90" s="26"/>
      <c r="AB90" s="25"/>
      <c r="AC90" s="26"/>
      <c r="AD90" s="25"/>
      <c r="AE90" s="26"/>
      <c r="AF90" s="25"/>
    </row>
    <row r="91" spans="1:32" ht="60" x14ac:dyDescent="0.2">
      <c r="A91" s="51"/>
      <c r="B91" s="27" t="s">
        <v>50</v>
      </c>
      <c r="C91" s="28" t="s">
        <v>347</v>
      </c>
      <c r="D91" s="29" t="s">
        <v>348</v>
      </c>
      <c r="E91" s="29" t="s">
        <v>329</v>
      </c>
      <c r="F91" s="31"/>
      <c r="G91" s="32">
        <v>17000</v>
      </c>
      <c r="H91" s="33"/>
      <c r="I91" s="33">
        <v>340</v>
      </c>
      <c r="J91" s="20">
        <f t="shared" si="2"/>
        <v>340</v>
      </c>
      <c r="K91" s="34"/>
      <c r="L91" s="35">
        <f t="shared" si="3"/>
        <v>16660</v>
      </c>
      <c r="M91" s="43" t="s">
        <v>54</v>
      </c>
      <c r="N91" s="37"/>
      <c r="O91" s="42"/>
      <c r="P91" s="39" t="s">
        <v>55</v>
      </c>
      <c r="Q91" s="24"/>
      <c r="R91" s="25"/>
      <c r="S91" s="26"/>
      <c r="T91" s="25"/>
      <c r="U91" s="26"/>
      <c r="V91" s="25"/>
      <c r="W91" s="26"/>
      <c r="X91" s="25"/>
      <c r="Y91" s="26"/>
      <c r="Z91" s="25"/>
      <c r="AA91" s="26"/>
      <c r="AB91" s="25"/>
      <c r="AC91" s="26"/>
      <c r="AD91" s="25"/>
      <c r="AE91" s="26"/>
      <c r="AF91" s="25"/>
    </row>
    <row r="92" spans="1:32" ht="60" x14ac:dyDescent="0.2">
      <c r="A92" s="51"/>
      <c r="B92" s="27" t="s">
        <v>56</v>
      </c>
      <c r="C92" s="28" t="s">
        <v>57</v>
      </c>
      <c r="D92" s="29" t="s">
        <v>349</v>
      </c>
      <c r="E92" s="29" t="s">
        <v>329</v>
      </c>
      <c r="F92" s="31"/>
      <c r="G92" s="32">
        <v>15000</v>
      </c>
      <c r="H92" s="33"/>
      <c r="I92" s="33">
        <v>300</v>
      </c>
      <c r="J92" s="20">
        <f t="shared" si="2"/>
        <v>300</v>
      </c>
      <c r="K92" s="34"/>
      <c r="L92" s="35">
        <f t="shared" si="3"/>
        <v>14700</v>
      </c>
      <c r="M92" s="43" t="s">
        <v>54</v>
      </c>
      <c r="N92" s="37"/>
      <c r="O92" s="42"/>
      <c r="P92" s="39" t="s">
        <v>55</v>
      </c>
      <c r="Q92" s="24"/>
      <c r="R92" s="25"/>
      <c r="S92" s="26"/>
      <c r="T92" s="25"/>
      <c r="U92" s="26"/>
      <c r="V92" s="25"/>
      <c r="W92" s="26"/>
      <c r="X92" s="25"/>
      <c r="Y92" s="26"/>
      <c r="Z92" s="25"/>
      <c r="AA92" s="26"/>
      <c r="AB92" s="25"/>
      <c r="AC92" s="26"/>
      <c r="AD92" s="25"/>
      <c r="AE92" s="26"/>
      <c r="AF92" s="25"/>
    </row>
    <row r="93" spans="1:32" ht="60" x14ac:dyDescent="0.2">
      <c r="A93" s="51"/>
      <c r="B93" s="27" t="s">
        <v>62</v>
      </c>
      <c r="C93" s="28" t="s">
        <v>350</v>
      </c>
      <c r="D93" s="29" t="s">
        <v>351</v>
      </c>
      <c r="E93" s="29" t="s">
        <v>329</v>
      </c>
      <c r="F93" s="31"/>
      <c r="G93" s="32">
        <v>15000</v>
      </c>
      <c r="H93" s="33"/>
      <c r="I93" s="33">
        <v>300</v>
      </c>
      <c r="J93" s="20">
        <f t="shared" si="2"/>
        <v>300</v>
      </c>
      <c r="K93" s="34"/>
      <c r="L93" s="35">
        <f t="shared" si="3"/>
        <v>14700</v>
      </c>
      <c r="M93" s="43" t="s">
        <v>54</v>
      </c>
      <c r="N93" s="37"/>
      <c r="O93" s="42"/>
      <c r="P93" s="39" t="s">
        <v>55</v>
      </c>
      <c r="Q93" s="24"/>
      <c r="R93" s="25"/>
      <c r="S93" s="26"/>
      <c r="T93" s="25"/>
      <c r="U93" s="26"/>
      <c r="V93" s="25"/>
      <c r="W93" s="26"/>
      <c r="X93" s="25"/>
      <c r="Y93" s="26"/>
      <c r="Z93" s="25"/>
      <c r="AA93" s="26"/>
      <c r="AB93" s="25"/>
      <c r="AC93" s="26"/>
      <c r="AD93" s="25"/>
      <c r="AE93" s="26"/>
      <c r="AF93" s="25"/>
    </row>
    <row r="94" spans="1:32" ht="60" x14ac:dyDescent="0.2">
      <c r="A94" s="51"/>
      <c r="B94" s="27" t="s">
        <v>352</v>
      </c>
      <c r="C94" s="28" t="s">
        <v>353</v>
      </c>
      <c r="D94" s="52">
        <v>39532949029</v>
      </c>
      <c r="E94" s="30" t="s">
        <v>329</v>
      </c>
      <c r="F94" s="31"/>
      <c r="G94" s="32">
        <v>15000</v>
      </c>
      <c r="H94" s="33"/>
      <c r="I94" s="33">
        <v>300</v>
      </c>
      <c r="J94" s="20">
        <f t="shared" si="2"/>
        <v>300</v>
      </c>
      <c r="K94" s="34"/>
      <c r="L94" s="35">
        <f t="shared" si="3"/>
        <v>14700</v>
      </c>
      <c r="M94" s="43" t="s">
        <v>54</v>
      </c>
      <c r="N94" s="37"/>
      <c r="O94" s="42"/>
      <c r="P94" s="39" t="s">
        <v>55</v>
      </c>
      <c r="Q94" s="24"/>
      <c r="R94" s="25"/>
      <c r="S94" s="26"/>
      <c r="T94" s="25"/>
      <c r="U94" s="26"/>
      <c r="V94" s="25"/>
      <c r="W94" s="26"/>
      <c r="X94" s="25"/>
      <c r="Y94" s="26"/>
      <c r="Z94" s="25"/>
      <c r="AA94" s="26"/>
      <c r="AB94" s="25"/>
      <c r="AC94" s="26"/>
      <c r="AD94" s="25"/>
      <c r="AE94" s="26"/>
      <c r="AF94" s="25"/>
    </row>
    <row r="95" spans="1:32" ht="60" x14ac:dyDescent="0.2">
      <c r="A95" s="51"/>
      <c r="B95" s="27" t="s">
        <v>68</v>
      </c>
      <c r="C95" s="28" t="s">
        <v>69</v>
      </c>
      <c r="D95" s="29" t="s">
        <v>354</v>
      </c>
      <c r="E95" s="30" t="s">
        <v>329</v>
      </c>
      <c r="F95" s="31"/>
      <c r="G95" s="32">
        <v>15000</v>
      </c>
      <c r="H95" s="33"/>
      <c r="I95" s="33">
        <v>300</v>
      </c>
      <c r="J95" s="20">
        <f t="shared" si="2"/>
        <v>300</v>
      </c>
      <c r="K95" s="34"/>
      <c r="L95" s="35">
        <f t="shared" si="3"/>
        <v>14700</v>
      </c>
      <c r="M95" s="43" t="s">
        <v>54</v>
      </c>
      <c r="N95" s="37"/>
      <c r="O95" s="42"/>
      <c r="P95" s="39" t="s">
        <v>55</v>
      </c>
      <c r="Q95" s="24"/>
      <c r="R95" s="25"/>
      <c r="S95" s="26"/>
      <c r="T95" s="25"/>
      <c r="U95" s="26"/>
      <c r="V95" s="25"/>
      <c r="W95" s="26"/>
      <c r="X95" s="25"/>
      <c r="Y95" s="26"/>
      <c r="Z95" s="25"/>
      <c r="AA95" s="26"/>
      <c r="AB95" s="25"/>
      <c r="AC95" s="26"/>
      <c r="AD95" s="25"/>
      <c r="AE95" s="26"/>
      <c r="AF95" s="25"/>
    </row>
    <row r="96" spans="1:32" ht="60" x14ac:dyDescent="0.2">
      <c r="A96" s="51"/>
      <c r="B96" s="27" t="s">
        <v>71</v>
      </c>
      <c r="C96" s="28" t="s">
        <v>72</v>
      </c>
      <c r="D96" s="29" t="s">
        <v>355</v>
      </c>
      <c r="E96" s="29" t="s">
        <v>329</v>
      </c>
      <c r="F96" s="31"/>
      <c r="G96" s="32">
        <v>10000</v>
      </c>
      <c r="H96" s="33"/>
      <c r="I96" s="33">
        <v>200</v>
      </c>
      <c r="J96" s="20">
        <f t="shared" si="2"/>
        <v>200</v>
      </c>
      <c r="K96" s="34"/>
      <c r="L96" s="35">
        <f t="shared" si="3"/>
        <v>9800</v>
      </c>
      <c r="M96" s="43" t="s">
        <v>54</v>
      </c>
      <c r="N96" s="37"/>
      <c r="O96" s="42"/>
      <c r="P96" s="39" t="s">
        <v>55</v>
      </c>
      <c r="Q96" s="24"/>
      <c r="R96" s="25"/>
      <c r="S96" s="26"/>
      <c r="T96" s="25"/>
      <c r="U96" s="26"/>
      <c r="V96" s="25"/>
      <c r="W96" s="26"/>
      <c r="X96" s="25"/>
      <c r="Y96" s="26"/>
      <c r="Z96" s="25"/>
      <c r="AA96" s="26"/>
      <c r="AB96" s="25"/>
      <c r="AC96" s="26"/>
      <c r="AD96" s="25"/>
      <c r="AE96" s="26"/>
      <c r="AF96" s="25"/>
    </row>
    <row r="97" spans="1:32" ht="60" x14ac:dyDescent="0.2">
      <c r="A97" s="51"/>
      <c r="B97" s="27" t="s">
        <v>74</v>
      </c>
      <c r="C97" s="28" t="s">
        <v>75</v>
      </c>
      <c r="D97" s="29" t="s">
        <v>356</v>
      </c>
      <c r="E97" s="29" t="s">
        <v>329</v>
      </c>
      <c r="F97" s="31"/>
      <c r="G97" s="32">
        <v>17000</v>
      </c>
      <c r="H97" s="53"/>
      <c r="I97" s="33">
        <v>340</v>
      </c>
      <c r="J97" s="20">
        <f t="shared" si="2"/>
        <v>340</v>
      </c>
      <c r="K97" s="34"/>
      <c r="L97" s="35">
        <f t="shared" si="3"/>
        <v>16660</v>
      </c>
      <c r="M97" s="43" t="s">
        <v>54</v>
      </c>
      <c r="N97" s="37"/>
      <c r="O97" s="42"/>
      <c r="P97" s="39" t="s">
        <v>55</v>
      </c>
      <c r="Q97" s="24"/>
      <c r="R97" s="25"/>
      <c r="S97" s="26"/>
      <c r="T97" s="25"/>
      <c r="U97" s="26"/>
      <c r="V97" s="25"/>
      <c r="W97" s="26"/>
      <c r="X97" s="25"/>
      <c r="Y97" s="26"/>
      <c r="Z97" s="25"/>
      <c r="AA97" s="26"/>
      <c r="AB97" s="25"/>
      <c r="AC97" s="26"/>
      <c r="AD97" s="25"/>
      <c r="AE97" s="26"/>
      <c r="AF97" s="25"/>
    </row>
    <row r="98" spans="1:32" ht="75" x14ac:dyDescent="0.2">
      <c r="A98" s="51"/>
      <c r="B98" s="27">
        <v>132504836</v>
      </c>
      <c r="C98" s="28" t="s">
        <v>357</v>
      </c>
      <c r="D98" s="29" t="s">
        <v>358</v>
      </c>
      <c r="E98" s="29" t="s">
        <v>329</v>
      </c>
      <c r="F98" s="31"/>
      <c r="G98" s="32">
        <v>2029600</v>
      </c>
      <c r="H98" s="53">
        <v>86000</v>
      </c>
      <c r="I98" s="33"/>
      <c r="J98" s="20">
        <f>+I98+H98</f>
        <v>86000</v>
      </c>
      <c r="K98" s="34"/>
      <c r="L98" s="35">
        <f t="shared" si="3"/>
        <v>1943600</v>
      </c>
      <c r="M98" s="43" t="s">
        <v>359</v>
      </c>
      <c r="N98" s="37"/>
      <c r="O98" s="54" t="s">
        <v>360</v>
      </c>
      <c r="P98" s="39" t="s">
        <v>361</v>
      </c>
      <c r="Q98" s="24"/>
      <c r="R98" s="25"/>
      <c r="S98" s="26"/>
      <c r="T98" s="25"/>
      <c r="U98" s="26"/>
      <c r="V98" s="25"/>
      <c r="W98" s="26"/>
      <c r="X98" s="25"/>
      <c r="Y98" s="26"/>
      <c r="Z98" s="25"/>
      <c r="AA98" s="26"/>
      <c r="AB98" s="25"/>
      <c r="AC98" s="26"/>
      <c r="AD98" s="25"/>
      <c r="AE98" s="26"/>
      <c r="AF98" s="25"/>
    </row>
    <row r="99" spans="1:32" ht="75" x14ac:dyDescent="0.2">
      <c r="A99" s="51"/>
      <c r="B99" s="27">
        <v>130142254</v>
      </c>
      <c r="C99" s="28" t="s">
        <v>362</v>
      </c>
      <c r="D99" s="29" t="s">
        <v>363</v>
      </c>
      <c r="E99" s="29" t="s">
        <v>329</v>
      </c>
      <c r="F99" s="31"/>
      <c r="G99" s="32">
        <v>79328</v>
      </c>
      <c r="H99" s="33">
        <v>3880</v>
      </c>
      <c r="I99" s="33"/>
      <c r="J99" s="20">
        <f t="shared" si="2"/>
        <v>3880</v>
      </c>
      <c r="K99" s="34"/>
      <c r="L99" s="35">
        <f t="shared" si="3"/>
        <v>75448</v>
      </c>
      <c r="M99" s="43" t="s">
        <v>364</v>
      </c>
      <c r="N99" s="37"/>
      <c r="O99" s="42">
        <v>1500001512</v>
      </c>
      <c r="P99" s="39" t="s">
        <v>365</v>
      </c>
      <c r="Q99" s="24"/>
      <c r="R99" s="25"/>
      <c r="S99" s="26"/>
      <c r="T99" s="25"/>
      <c r="U99" s="26"/>
      <c r="V99" s="25"/>
      <c r="W99" s="26"/>
      <c r="X99" s="25"/>
      <c r="Y99" s="26"/>
      <c r="Z99" s="25"/>
      <c r="AA99" s="26"/>
      <c r="AB99" s="25"/>
      <c r="AC99" s="26"/>
      <c r="AD99" s="25"/>
      <c r="AE99" s="26"/>
      <c r="AF99" s="25"/>
    </row>
    <row r="100" spans="1:32" ht="45" x14ac:dyDescent="0.2">
      <c r="A100" s="51"/>
      <c r="B100" s="27" t="s">
        <v>134</v>
      </c>
      <c r="C100" s="28" t="s">
        <v>366</v>
      </c>
      <c r="D100" s="29" t="s">
        <v>367</v>
      </c>
      <c r="E100" s="29" t="s">
        <v>329</v>
      </c>
      <c r="F100" s="31"/>
      <c r="G100" s="32">
        <v>13340</v>
      </c>
      <c r="H100" s="33"/>
      <c r="I100" s="33">
        <v>1334</v>
      </c>
      <c r="J100" s="20">
        <f t="shared" si="2"/>
        <v>1334</v>
      </c>
      <c r="K100" s="34"/>
      <c r="L100" s="35">
        <f t="shared" si="3"/>
        <v>12006</v>
      </c>
      <c r="M100" s="43" t="s">
        <v>218</v>
      </c>
      <c r="N100" s="37"/>
      <c r="O100" s="42"/>
      <c r="P100" s="39" t="s">
        <v>138</v>
      </c>
      <c r="Q100" s="24"/>
      <c r="R100" s="25"/>
      <c r="S100" s="26"/>
      <c r="T100" s="25"/>
      <c r="U100" s="26"/>
      <c r="V100" s="25"/>
      <c r="W100" s="26"/>
      <c r="X100" s="25"/>
      <c r="Y100" s="26"/>
      <c r="Z100" s="25"/>
      <c r="AA100" s="26"/>
      <c r="AB100" s="25"/>
      <c r="AC100" s="26"/>
      <c r="AD100" s="25"/>
      <c r="AE100" s="26"/>
      <c r="AF100" s="25"/>
    </row>
    <row r="101" spans="1:32" ht="30" x14ac:dyDescent="0.2">
      <c r="A101" s="51"/>
      <c r="B101" s="27"/>
      <c r="C101" s="28" t="s">
        <v>369</v>
      </c>
      <c r="D101" s="29"/>
      <c r="E101" s="30"/>
      <c r="F101" s="31"/>
      <c r="G101" s="32">
        <v>-49986.78</v>
      </c>
      <c r="H101" s="33"/>
      <c r="I101" s="33"/>
      <c r="J101" s="20">
        <f t="shared" si="2"/>
        <v>0</v>
      </c>
      <c r="K101" s="34"/>
      <c r="L101" s="35"/>
      <c r="M101" s="43"/>
      <c r="N101" s="37"/>
      <c r="O101" s="42"/>
      <c r="P101" s="39"/>
      <c r="Q101" s="24"/>
      <c r="R101" s="25"/>
      <c r="S101" s="26"/>
      <c r="T101" s="25"/>
      <c r="U101" s="26"/>
      <c r="V101" s="25"/>
      <c r="W101" s="26"/>
      <c r="X101" s="25"/>
      <c r="Y101" s="26"/>
      <c r="Z101" s="25"/>
      <c r="AA101" s="26"/>
      <c r="AB101" s="25"/>
      <c r="AC101" s="26"/>
      <c r="AD101" s="25"/>
      <c r="AE101" s="26"/>
      <c r="AF101" s="25"/>
    </row>
    <row r="102" spans="1:32" ht="16.5" thickBot="1" x14ac:dyDescent="0.3">
      <c r="A102" s="55"/>
      <c r="B102" s="56"/>
      <c r="C102" s="57"/>
      <c r="D102" s="58"/>
      <c r="E102" s="58"/>
      <c r="F102" s="59">
        <f>SUM(F7:F101)</f>
        <v>1162515</v>
      </c>
      <c r="G102" s="59">
        <f>SUM(G7:G101)</f>
        <v>19720055.18</v>
      </c>
      <c r="H102" s="59">
        <f>SUM(H7:H101)</f>
        <v>223364.59</v>
      </c>
      <c r="I102" s="59">
        <f>SUM(I7:I101)</f>
        <v>112694.12</v>
      </c>
      <c r="J102" s="60">
        <f>SUM(J7:J101)</f>
        <v>336058.71</v>
      </c>
      <c r="K102" s="60">
        <f>SUM(K7:K101)</f>
        <v>1254603.99</v>
      </c>
      <c r="L102" s="60">
        <f>SUM(L7:L101)</f>
        <v>20688587.239999998</v>
      </c>
      <c r="M102" s="61"/>
      <c r="N102" s="60"/>
      <c r="O102" s="60"/>
      <c r="P102" s="62"/>
      <c r="Q102" s="63"/>
      <c r="R102" s="63"/>
      <c r="S102" s="63"/>
      <c r="T102" s="63"/>
      <c r="U102" s="63"/>
      <c r="V102" s="63"/>
      <c r="W102" s="63"/>
      <c r="X102" s="63"/>
      <c r="Y102" s="63"/>
      <c r="Z102" s="63"/>
      <c r="AA102" s="63"/>
      <c r="AB102" s="63"/>
      <c r="AC102" s="63"/>
      <c r="AD102" s="63"/>
      <c r="AE102" s="63"/>
      <c r="AF102" s="63"/>
    </row>
    <row r="103" spans="1:32" ht="15.75" x14ac:dyDescent="0.25">
      <c r="A103" s="64"/>
      <c r="G103" s="68"/>
      <c r="H103" s="68"/>
      <c r="I103" s="68"/>
      <c r="J103" s="68"/>
      <c r="K103" s="68"/>
      <c r="L103" s="68"/>
      <c r="M103" s="69"/>
      <c r="N103" s="70"/>
      <c r="O103" s="70"/>
      <c r="P103" s="70"/>
    </row>
    <row r="108" spans="1:32" ht="16.5" customHeight="1" x14ac:dyDescent="0.25">
      <c r="B108" s="81" t="s">
        <v>370</v>
      </c>
      <c r="C108" s="81"/>
      <c r="D108" s="77"/>
      <c r="E108" s="78"/>
      <c r="F108" s="79"/>
      <c r="G108" s="75"/>
      <c r="H108" s="82" t="s">
        <v>371</v>
      </c>
      <c r="I108" s="82"/>
    </row>
    <row r="109" spans="1:32" ht="16.5" x14ac:dyDescent="0.25">
      <c r="B109" s="83" t="s">
        <v>590</v>
      </c>
      <c r="C109" s="83"/>
      <c r="D109" s="77"/>
      <c r="E109" s="84"/>
      <c r="F109" s="84"/>
      <c r="G109" s="75"/>
      <c r="H109" s="80" t="s">
        <v>372</v>
      </c>
      <c r="I109" s="76"/>
    </row>
    <row r="395" spans="2:2" x14ac:dyDescent="0.2">
      <c r="B395" s="48" t="s">
        <v>373</v>
      </c>
    </row>
    <row r="396" spans="2:2" x14ac:dyDescent="0.2">
      <c r="B396" s="71" t="s">
        <v>307</v>
      </c>
    </row>
    <row r="397" spans="2:2" x14ac:dyDescent="0.2">
      <c r="B397" s="71" t="s">
        <v>374</v>
      </c>
    </row>
    <row r="398" spans="2:2" x14ac:dyDescent="0.2">
      <c r="B398" s="71" t="s">
        <v>375</v>
      </c>
    </row>
    <row r="399" spans="2:2" x14ac:dyDescent="0.2">
      <c r="B399" s="71" t="s">
        <v>376</v>
      </c>
    </row>
    <row r="400" spans="2:2" x14ac:dyDescent="0.2">
      <c r="B400" s="71" t="s">
        <v>377</v>
      </c>
    </row>
    <row r="401" spans="2:2" x14ac:dyDescent="0.2">
      <c r="B401" s="71" t="s">
        <v>378</v>
      </c>
    </row>
    <row r="402" spans="2:2" x14ac:dyDescent="0.2">
      <c r="B402" s="71" t="s">
        <v>379</v>
      </c>
    </row>
    <row r="403" spans="2:2" x14ac:dyDescent="0.2">
      <c r="B403" s="71" t="s">
        <v>380</v>
      </c>
    </row>
    <row r="404" spans="2:2" x14ac:dyDescent="0.2">
      <c r="B404" s="71" t="s">
        <v>55</v>
      </c>
    </row>
    <row r="405" spans="2:2" x14ac:dyDescent="0.2">
      <c r="B405" s="71" t="s">
        <v>77</v>
      </c>
    </row>
    <row r="406" spans="2:2" x14ac:dyDescent="0.2">
      <c r="B406" s="71" t="s">
        <v>381</v>
      </c>
    </row>
    <row r="407" spans="2:2" x14ac:dyDescent="0.2">
      <c r="B407" s="71" t="s">
        <v>382</v>
      </c>
    </row>
    <row r="408" spans="2:2" x14ac:dyDescent="0.2">
      <c r="B408" s="71" t="s">
        <v>383</v>
      </c>
    </row>
    <row r="409" spans="2:2" x14ac:dyDescent="0.2">
      <c r="B409" s="71" t="s">
        <v>384</v>
      </c>
    </row>
    <row r="410" spans="2:2" x14ac:dyDescent="0.2">
      <c r="B410" s="71" t="s">
        <v>385</v>
      </c>
    </row>
    <row r="411" spans="2:2" x14ac:dyDescent="0.2">
      <c r="B411" s="71" t="s">
        <v>386</v>
      </c>
    </row>
    <row r="412" spans="2:2" x14ac:dyDescent="0.2">
      <c r="B412" s="71" t="s">
        <v>387</v>
      </c>
    </row>
    <row r="413" spans="2:2" x14ac:dyDescent="0.2">
      <c r="B413" s="71" t="s">
        <v>224</v>
      </c>
    </row>
    <row r="414" spans="2:2" x14ac:dyDescent="0.2">
      <c r="B414" s="71" t="s">
        <v>388</v>
      </c>
    </row>
    <row r="415" spans="2:2" x14ac:dyDescent="0.2">
      <c r="B415" s="71" t="s">
        <v>389</v>
      </c>
    </row>
    <row r="416" spans="2:2" x14ac:dyDescent="0.2">
      <c r="B416" s="71" t="s">
        <v>390</v>
      </c>
    </row>
    <row r="417" spans="2:2" x14ac:dyDescent="0.2">
      <c r="B417" s="71" t="s">
        <v>391</v>
      </c>
    </row>
    <row r="418" spans="2:2" x14ac:dyDescent="0.2">
      <c r="B418" s="71" t="s">
        <v>392</v>
      </c>
    </row>
    <row r="419" spans="2:2" x14ac:dyDescent="0.2">
      <c r="B419" s="71" t="s">
        <v>278</v>
      </c>
    </row>
    <row r="420" spans="2:2" x14ac:dyDescent="0.2">
      <c r="B420" s="71" t="s">
        <v>393</v>
      </c>
    </row>
    <row r="421" spans="2:2" x14ac:dyDescent="0.2">
      <c r="B421" s="71" t="s">
        <v>394</v>
      </c>
    </row>
    <row r="422" spans="2:2" x14ac:dyDescent="0.2">
      <c r="B422" s="71" t="s">
        <v>395</v>
      </c>
    </row>
    <row r="423" spans="2:2" x14ac:dyDescent="0.2">
      <c r="B423" s="71" t="s">
        <v>396</v>
      </c>
    </row>
    <row r="424" spans="2:2" x14ac:dyDescent="0.2">
      <c r="B424" s="71" t="s">
        <v>397</v>
      </c>
    </row>
    <row r="425" spans="2:2" x14ac:dyDescent="0.2">
      <c r="B425" s="71" t="s">
        <v>398</v>
      </c>
    </row>
    <row r="426" spans="2:2" x14ac:dyDescent="0.2">
      <c r="B426" s="71" t="s">
        <v>399</v>
      </c>
    </row>
    <row r="427" spans="2:2" x14ac:dyDescent="0.2">
      <c r="B427" s="71" t="s">
        <v>400</v>
      </c>
    </row>
    <row r="428" spans="2:2" x14ac:dyDescent="0.2">
      <c r="B428" s="71" t="s">
        <v>401</v>
      </c>
    </row>
    <row r="429" spans="2:2" x14ac:dyDescent="0.2">
      <c r="B429" s="71" t="s">
        <v>402</v>
      </c>
    </row>
    <row r="430" spans="2:2" x14ac:dyDescent="0.2">
      <c r="B430" s="71" t="s">
        <v>403</v>
      </c>
    </row>
    <row r="431" spans="2:2" x14ac:dyDescent="0.2">
      <c r="B431" s="71" t="s">
        <v>404</v>
      </c>
    </row>
    <row r="432" spans="2:2" x14ac:dyDescent="0.2">
      <c r="B432" s="71" t="s">
        <v>88</v>
      </c>
    </row>
    <row r="433" spans="2:2" x14ac:dyDescent="0.2">
      <c r="B433" s="71" t="s">
        <v>89</v>
      </c>
    </row>
    <row r="434" spans="2:2" x14ac:dyDescent="0.2">
      <c r="B434" s="71" t="s">
        <v>90</v>
      </c>
    </row>
    <row r="435" spans="2:2" x14ac:dyDescent="0.2">
      <c r="B435" s="71" t="s">
        <v>405</v>
      </c>
    </row>
    <row r="436" spans="2:2" x14ac:dyDescent="0.2">
      <c r="B436" s="71" t="s">
        <v>406</v>
      </c>
    </row>
    <row r="437" spans="2:2" x14ac:dyDescent="0.2">
      <c r="B437" s="71" t="s">
        <v>407</v>
      </c>
    </row>
    <row r="438" spans="2:2" x14ac:dyDescent="0.2">
      <c r="B438" s="71" t="s">
        <v>408</v>
      </c>
    </row>
    <row r="439" spans="2:2" x14ac:dyDescent="0.2">
      <c r="B439" s="71" t="s">
        <v>409</v>
      </c>
    </row>
    <row r="440" spans="2:2" x14ac:dyDescent="0.2">
      <c r="B440" s="71" t="s">
        <v>100</v>
      </c>
    </row>
    <row r="441" spans="2:2" x14ac:dyDescent="0.2">
      <c r="B441" s="71" t="s">
        <v>170</v>
      </c>
    </row>
    <row r="442" spans="2:2" x14ac:dyDescent="0.2">
      <c r="B442" s="71" t="s">
        <v>410</v>
      </c>
    </row>
    <row r="443" spans="2:2" x14ac:dyDescent="0.2">
      <c r="B443" s="71" t="s">
        <v>411</v>
      </c>
    </row>
    <row r="444" spans="2:2" x14ac:dyDescent="0.2">
      <c r="B444" s="71" t="s">
        <v>412</v>
      </c>
    </row>
    <row r="445" spans="2:2" x14ac:dyDescent="0.2">
      <c r="B445" s="71" t="s">
        <v>413</v>
      </c>
    </row>
    <row r="446" spans="2:2" x14ac:dyDescent="0.2">
      <c r="B446" s="71" t="s">
        <v>414</v>
      </c>
    </row>
    <row r="447" spans="2:2" x14ac:dyDescent="0.2">
      <c r="B447" s="71" t="s">
        <v>415</v>
      </c>
    </row>
    <row r="448" spans="2:2" x14ac:dyDescent="0.2">
      <c r="B448" s="71" t="s">
        <v>416</v>
      </c>
    </row>
    <row r="449" spans="2:2" x14ac:dyDescent="0.2">
      <c r="B449" s="71" t="s">
        <v>200</v>
      </c>
    </row>
    <row r="450" spans="2:2" x14ac:dyDescent="0.2">
      <c r="B450" s="71" t="s">
        <v>417</v>
      </c>
    </row>
    <row r="451" spans="2:2" x14ac:dyDescent="0.2">
      <c r="B451" s="71" t="s">
        <v>418</v>
      </c>
    </row>
    <row r="452" spans="2:2" x14ac:dyDescent="0.2">
      <c r="B452" s="71" t="s">
        <v>419</v>
      </c>
    </row>
    <row r="453" spans="2:2" x14ac:dyDescent="0.2">
      <c r="B453" s="71" t="s">
        <v>138</v>
      </c>
    </row>
    <row r="454" spans="2:2" x14ac:dyDescent="0.2">
      <c r="B454" s="71" t="s">
        <v>420</v>
      </c>
    </row>
    <row r="455" spans="2:2" x14ac:dyDescent="0.2">
      <c r="B455" s="71" t="s">
        <v>421</v>
      </c>
    </row>
    <row r="456" spans="2:2" x14ac:dyDescent="0.2">
      <c r="B456" s="71" t="s">
        <v>422</v>
      </c>
    </row>
    <row r="457" spans="2:2" x14ac:dyDescent="0.2">
      <c r="B457" s="71" t="s">
        <v>423</v>
      </c>
    </row>
    <row r="458" spans="2:2" x14ac:dyDescent="0.2">
      <c r="B458" s="71" t="s">
        <v>424</v>
      </c>
    </row>
    <row r="459" spans="2:2" x14ac:dyDescent="0.2">
      <c r="B459" s="71" t="s">
        <v>425</v>
      </c>
    </row>
    <row r="460" spans="2:2" x14ac:dyDescent="0.2">
      <c r="B460" s="71" t="s">
        <v>426</v>
      </c>
    </row>
    <row r="461" spans="2:2" x14ac:dyDescent="0.2">
      <c r="B461" s="71" t="s">
        <v>427</v>
      </c>
    </row>
    <row r="462" spans="2:2" x14ac:dyDescent="0.2">
      <c r="B462" s="71" t="s">
        <v>428</v>
      </c>
    </row>
    <row r="463" spans="2:2" x14ac:dyDescent="0.2">
      <c r="B463" s="71" t="s">
        <v>429</v>
      </c>
    </row>
    <row r="464" spans="2:2" x14ac:dyDescent="0.2">
      <c r="B464" s="71" t="s">
        <v>35</v>
      </c>
    </row>
    <row r="465" spans="2:2" x14ac:dyDescent="0.2">
      <c r="B465" s="71" t="s">
        <v>430</v>
      </c>
    </row>
    <row r="466" spans="2:2" x14ac:dyDescent="0.2">
      <c r="B466" s="71" t="s">
        <v>431</v>
      </c>
    </row>
    <row r="467" spans="2:2" x14ac:dyDescent="0.2">
      <c r="B467" s="71" t="s">
        <v>432</v>
      </c>
    </row>
    <row r="468" spans="2:2" x14ac:dyDescent="0.2">
      <c r="B468" s="71" t="s">
        <v>433</v>
      </c>
    </row>
    <row r="469" spans="2:2" x14ac:dyDescent="0.2">
      <c r="B469" s="71" t="s">
        <v>434</v>
      </c>
    </row>
    <row r="470" spans="2:2" x14ac:dyDescent="0.2">
      <c r="B470" s="71" t="s">
        <v>127</v>
      </c>
    </row>
    <row r="471" spans="2:2" x14ac:dyDescent="0.2">
      <c r="B471" s="71" t="s">
        <v>435</v>
      </c>
    </row>
    <row r="472" spans="2:2" x14ac:dyDescent="0.2">
      <c r="B472" s="71" t="s">
        <v>436</v>
      </c>
    </row>
    <row r="473" spans="2:2" x14ac:dyDescent="0.2">
      <c r="B473" s="71" t="s">
        <v>437</v>
      </c>
    </row>
    <row r="474" spans="2:2" x14ac:dyDescent="0.2">
      <c r="B474" s="71" t="s">
        <v>438</v>
      </c>
    </row>
    <row r="475" spans="2:2" x14ac:dyDescent="0.2">
      <c r="B475" s="71" t="s">
        <v>439</v>
      </c>
    </row>
    <row r="476" spans="2:2" x14ac:dyDescent="0.2">
      <c r="B476" s="71" t="s">
        <v>133</v>
      </c>
    </row>
    <row r="477" spans="2:2" x14ac:dyDescent="0.2">
      <c r="B477" s="71" t="s">
        <v>440</v>
      </c>
    </row>
    <row r="478" spans="2:2" x14ac:dyDescent="0.2">
      <c r="B478" s="71" t="s">
        <v>441</v>
      </c>
    </row>
    <row r="479" spans="2:2" x14ac:dyDescent="0.2">
      <c r="B479" s="71" t="s">
        <v>442</v>
      </c>
    </row>
    <row r="480" spans="2:2" x14ac:dyDescent="0.2">
      <c r="B480" s="71" t="s">
        <v>443</v>
      </c>
    </row>
    <row r="481" spans="2:2" x14ac:dyDescent="0.2">
      <c r="B481" s="71" t="s">
        <v>444</v>
      </c>
    </row>
    <row r="482" spans="2:2" x14ac:dyDescent="0.2">
      <c r="B482" s="71" t="s">
        <v>445</v>
      </c>
    </row>
    <row r="483" spans="2:2" x14ac:dyDescent="0.2">
      <c r="B483" s="71" t="s">
        <v>145</v>
      </c>
    </row>
    <row r="484" spans="2:2" x14ac:dyDescent="0.2">
      <c r="B484" s="71" t="s">
        <v>446</v>
      </c>
    </row>
    <row r="485" spans="2:2" x14ac:dyDescent="0.2">
      <c r="B485" s="71" t="s">
        <v>447</v>
      </c>
    </row>
    <row r="486" spans="2:2" x14ac:dyDescent="0.2">
      <c r="B486" s="71" t="s">
        <v>448</v>
      </c>
    </row>
    <row r="487" spans="2:2" x14ac:dyDescent="0.2">
      <c r="B487" s="71" t="s">
        <v>449</v>
      </c>
    </row>
    <row r="488" spans="2:2" x14ac:dyDescent="0.2">
      <c r="B488" s="71" t="s">
        <v>450</v>
      </c>
    </row>
    <row r="489" spans="2:2" x14ac:dyDescent="0.2">
      <c r="B489" s="71" t="s">
        <v>368</v>
      </c>
    </row>
    <row r="490" spans="2:2" x14ac:dyDescent="0.2">
      <c r="B490" s="71" t="s">
        <v>451</v>
      </c>
    </row>
    <row r="491" spans="2:2" x14ac:dyDescent="0.2">
      <c r="B491" s="71" t="s">
        <v>452</v>
      </c>
    </row>
    <row r="492" spans="2:2" x14ac:dyDescent="0.2">
      <c r="B492" s="71" t="s">
        <v>453</v>
      </c>
    </row>
    <row r="493" spans="2:2" x14ac:dyDescent="0.2">
      <c r="B493" s="71" t="s">
        <v>454</v>
      </c>
    </row>
    <row r="494" spans="2:2" x14ac:dyDescent="0.2">
      <c r="B494" s="71" t="s">
        <v>455</v>
      </c>
    </row>
    <row r="495" spans="2:2" x14ac:dyDescent="0.2">
      <c r="B495" s="71" t="s">
        <v>456</v>
      </c>
    </row>
    <row r="496" spans="2:2" x14ac:dyDescent="0.2">
      <c r="B496" s="71" t="s">
        <v>457</v>
      </c>
    </row>
    <row r="497" spans="2:2" x14ac:dyDescent="0.2">
      <c r="B497" s="71" t="s">
        <v>458</v>
      </c>
    </row>
    <row r="498" spans="2:2" x14ac:dyDescent="0.2">
      <c r="B498" s="71" t="s">
        <v>459</v>
      </c>
    </row>
    <row r="499" spans="2:2" x14ac:dyDescent="0.2">
      <c r="B499" s="71" t="s">
        <v>460</v>
      </c>
    </row>
    <row r="500" spans="2:2" x14ac:dyDescent="0.2">
      <c r="B500" s="71" t="s">
        <v>461</v>
      </c>
    </row>
    <row r="501" spans="2:2" x14ac:dyDescent="0.2">
      <c r="B501" s="71" t="s">
        <v>462</v>
      </c>
    </row>
    <row r="502" spans="2:2" x14ac:dyDescent="0.2">
      <c r="B502" s="71" t="s">
        <v>463</v>
      </c>
    </row>
    <row r="503" spans="2:2" x14ac:dyDescent="0.2">
      <c r="B503" s="71" t="s">
        <v>464</v>
      </c>
    </row>
    <row r="504" spans="2:2" x14ac:dyDescent="0.2">
      <c r="B504" s="71" t="s">
        <v>214</v>
      </c>
    </row>
    <row r="505" spans="2:2" x14ac:dyDescent="0.2">
      <c r="B505" s="71" t="s">
        <v>465</v>
      </c>
    </row>
    <row r="506" spans="2:2" x14ac:dyDescent="0.2">
      <c r="B506" s="71" t="s">
        <v>466</v>
      </c>
    </row>
    <row r="507" spans="2:2" x14ac:dyDescent="0.2">
      <c r="B507" s="71" t="s">
        <v>467</v>
      </c>
    </row>
    <row r="508" spans="2:2" x14ac:dyDescent="0.2">
      <c r="B508" s="71" t="s">
        <v>207</v>
      </c>
    </row>
    <row r="509" spans="2:2" x14ac:dyDescent="0.2">
      <c r="B509" s="71" t="s">
        <v>468</v>
      </c>
    </row>
    <row r="510" spans="2:2" x14ac:dyDescent="0.2">
      <c r="B510" s="71" t="s">
        <v>469</v>
      </c>
    </row>
    <row r="511" spans="2:2" x14ac:dyDescent="0.2">
      <c r="B511" s="71" t="s">
        <v>470</v>
      </c>
    </row>
    <row r="512" spans="2:2" x14ac:dyDescent="0.2">
      <c r="B512" s="71" t="s">
        <v>471</v>
      </c>
    </row>
    <row r="513" spans="2:2" x14ac:dyDescent="0.2">
      <c r="B513" s="71" t="s">
        <v>274</v>
      </c>
    </row>
    <row r="514" spans="2:2" x14ac:dyDescent="0.2">
      <c r="B514" s="71" t="s">
        <v>472</v>
      </c>
    </row>
    <row r="515" spans="2:2" x14ac:dyDescent="0.2">
      <c r="B515" s="71" t="s">
        <v>473</v>
      </c>
    </row>
    <row r="516" spans="2:2" x14ac:dyDescent="0.2">
      <c r="B516" s="71" t="s">
        <v>474</v>
      </c>
    </row>
    <row r="517" spans="2:2" x14ac:dyDescent="0.2">
      <c r="B517" s="71" t="s">
        <v>475</v>
      </c>
    </row>
    <row r="518" spans="2:2" x14ac:dyDescent="0.2">
      <c r="B518" s="71" t="s">
        <v>476</v>
      </c>
    </row>
    <row r="519" spans="2:2" x14ac:dyDescent="0.2">
      <c r="B519" s="71" t="s">
        <v>477</v>
      </c>
    </row>
    <row r="520" spans="2:2" x14ac:dyDescent="0.2">
      <c r="B520" s="71" t="s">
        <v>478</v>
      </c>
    </row>
    <row r="521" spans="2:2" x14ac:dyDescent="0.2">
      <c r="B521" s="71" t="s">
        <v>479</v>
      </c>
    </row>
    <row r="522" spans="2:2" x14ac:dyDescent="0.2">
      <c r="B522" s="71" t="s">
        <v>480</v>
      </c>
    </row>
    <row r="523" spans="2:2" x14ac:dyDescent="0.2">
      <c r="B523" s="71" t="s">
        <v>481</v>
      </c>
    </row>
    <row r="524" spans="2:2" x14ac:dyDescent="0.2">
      <c r="B524" s="71" t="s">
        <v>482</v>
      </c>
    </row>
    <row r="525" spans="2:2" x14ac:dyDescent="0.2">
      <c r="B525" s="71" t="s">
        <v>483</v>
      </c>
    </row>
    <row r="526" spans="2:2" x14ac:dyDescent="0.2">
      <c r="B526" s="71" t="s">
        <v>484</v>
      </c>
    </row>
    <row r="527" spans="2:2" x14ac:dyDescent="0.2">
      <c r="B527" s="71" t="s">
        <v>485</v>
      </c>
    </row>
    <row r="528" spans="2:2" x14ac:dyDescent="0.2">
      <c r="B528" s="71" t="s">
        <v>486</v>
      </c>
    </row>
    <row r="529" spans="2:2" x14ac:dyDescent="0.2">
      <c r="B529" s="71" t="s">
        <v>487</v>
      </c>
    </row>
    <row r="530" spans="2:2" x14ac:dyDescent="0.2">
      <c r="B530" s="71" t="s">
        <v>488</v>
      </c>
    </row>
    <row r="531" spans="2:2" x14ac:dyDescent="0.2">
      <c r="B531" s="71" t="s">
        <v>489</v>
      </c>
    </row>
    <row r="532" spans="2:2" x14ac:dyDescent="0.2">
      <c r="B532" s="71" t="s">
        <v>490</v>
      </c>
    </row>
    <row r="533" spans="2:2" x14ac:dyDescent="0.2">
      <c r="B533" s="71" t="s">
        <v>491</v>
      </c>
    </row>
    <row r="534" spans="2:2" x14ac:dyDescent="0.2">
      <c r="B534" s="71" t="s">
        <v>492</v>
      </c>
    </row>
    <row r="535" spans="2:2" x14ac:dyDescent="0.2">
      <c r="B535" s="71" t="s">
        <v>493</v>
      </c>
    </row>
    <row r="536" spans="2:2" x14ac:dyDescent="0.2">
      <c r="B536" s="71" t="s">
        <v>494</v>
      </c>
    </row>
    <row r="537" spans="2:2" x14ac:dyDescent="0.2">
      <c r="B537" s="71" t="s">
        <v>495</v>
      </c>
    </row>
    <row r="538" spans="2:2" x14ac:dyDescent="0.2">
      <c r="B538" s="71" t="s">
        <v>496</v>
      </c>
    </row>
    <row r="539" spans="2:2" x14ac:dyDescent="0.2">
      <c r="B539" s="71" t="s">
        <v>497</v>
      </c>
    </row>
    <row r="540" spans="2:2" x14ac:dyDescent="0.2">
      <c r="B540" s="71" t="s">
        <v>498</v>
      </c>
    </row>
    <row r="541" spans="2:2" x14ac:dyDescent="0.2">
      <c r="B541" s="71" t="s">
        <v>343</v>
      </c>
    </row>
    <row r="542" spans="2:2" x14ac:dyDescent="0.2">
      <c r="B542" s="71" t="s">
        <v>499</v>
      </c>
    </row>
    <row r="543" spans="2:2" x14ac:dyDescent="0.2">
      <c r="B543" s="71" t="s">
        <v>500</v>
      </c>
    </row>
    <row r="544" spans="2:2" x14ac:dyDescent="0.2">
      <c r="B544" s="71" t="s">
        <v>501</v>
      </c>
    </row>
    <row r="545" spans="2:2" x14ac:dyDescent="0.2">
      <c r="B545" s="71" t="s">
        <v>502</v>
      </c>
    </row>
    <row r="546" spans="2:2" x14ac:dyDescent="0.2">
      <c r="B546" s="71" t="s">
        <v>503</v>
      </c>
    </row>
    <row r="547" spans="2:2" x14ac:dyDescent="0.2">
      <c r="B547" s="71" t="s">
        <v>504</v>
      </c>
    </row>
    <row r="548" spans="2:2" x14ac:dyDescent="0.2">
      <c r="B548" s="71" t="s">
        <v>505</v>
      </c>
    </row>
    <row r="549" spans="2:2" x14ac:dyDescent="0.2">
      <c r="B549" s="71" t="s">
        <v>506</v>
      </c>
    </row>
    <row r="550" spans="2:2" x14ac:dyDescent="0.2">
      <c r="B550" s="71" t="s">
        <v>507</v>
      </c>
    </row>
    <row r="551" spans="2:2" x14ac:dyDescent="0.2">
      <c r="B551" s="71" t="s">
        <v>508</v>
      </c>
    </row>
    <row r="552" spans="2:2" x14ac:dyDescent="0.2">
      <c r="B552" s="71" t="s">
        <v>236</v>
      </c>
    </row>
    <row r="553" spans="2:2" x14ac:dyDescent="0.2">
      <c r="B553" s="71" t="s">
        <v>237</v>
      </c>
    </row>
    <row r="554" spans="2:2" x14ac:dyDescent="0.2">
      <c r="B554" s="71" t="s">
        <v>509</v>
      </c>
    </row>
    <row r="555" spans="2:2" x14ac:dyDescent="0.2">
      <c r="B555" s="71" t="s">
        <v>238</v>
      </c>
    </row>
    <row r="556" spans="2:2" x14ac:dyDescent="0.2">
      <c r="B556" s="71" t="s">
        <v>510</v>
      </c>
    </row>
    <row r="557" spans="2:2" x14ac:dyDescent="0.2">
      <c r="B557" s="71" t="s">
        <v>511</v>
      </c>
    </row>
    <row r="558" spans="2:2" x14ac:dyDescent="0.2">
      <c r="B558" s="71" t="s">
        <v>512</v>
      </c>
    </row>
    <row r="559" spans="2:2" x14ac:dyDescent="0.2">
      <c r="B559" s="71" t="s">
        <v>513</v>
      </c>
    </row>
    <row r="560" spans="2:2" x14ac:dyDescent="0.2">
      <c r="B560" s="71" t="s">
        <v>514</v>
      </c>
    </row>
    <row r="561" spans="2:2" x14ac:dyDescent="0.2">
      <c r="B561" s="71" t="s">
        <v>515</v>
      </c>
    </row>
    <row r="562" spans="2:2" x14ac:dyDescent="0.2">
      <c r="B562" s="71" t="s">
        <v>516</v>
      </c>
    </row>
    <row r="563" spans="2:2" x14ac:dyDescent="0.2">
      <c r="B563" s="71" t="s">
        <v>517</v>
      </c>
    </row>
    <row r="564" spans="2:2" x14ac:dyDescent="0.2">
      <c r="B564" s="71" t="s">
        <v>518</v>
      </c>
    </row>
    <row r="565" spans="2:2" x14ac:dyDescent="0.2">
      <c r="B565" s="71" t="s">
        <v>519</v>
      </c>
    </row>
    <row r="566" spans="2:2" x14ac:dyDescent="0.2">
      <c r="B566" s="71" t="s">
        <v>520</v>
      </c>
    </row>
    <row r="567" spans="2:2" x14ac:dyDescent="0.2">
      <c r="B567" s="71" t="s">
        <v>521</v>
      </c>
    </row>
    <row r="568" spans="2:2" x14ac:dyDescent="0.2">
      <c r="B568" s="71" t="s">
        <v>522</v>
      </c>
    </row>
    <row r="569" spans="2:2" x14ac:dyDescent="0.2">
      <c r="B569" s="71" t="s">
        <v>523</v>
      </c>
    </row>
    <row r="570" spans="2:2" x14ac:dyDescent="0.2">
      <c r="B570" s="71" t="s">
        <v>324</v>
      </c>
    </row>
    <row r="571" spans="2:2" x14ac:dyDescent="0.2">
      <c r="B571" s="71" t="s">
        <v>365</v>
      </c>
    </row>
    <row r="572" spans="2:2" x14ac:dyDescent="0.2">
      <c r="B572" s="71" t="s">
        <v>524</v>
      </c>
    </row>
    <row r="573" spans="2:2" x14ac:dyDescent="0.2">
      <c r="B573" s="71" t="s">
        <v>525</v>
      </c>
    </row>
    <row r="574" spans="2:2" x14ac:dyDescent="0.2">
      <c r="B574" s="71" t="s">
        <v>526</v>
      </c>
    </row>
    <row r="575" spans="2:2" x14ac:dyDescent="0.2">
      <c r="B575" s="71" t="s">
        <v>527</v>
      </c>
    </row>
    <row r="576" spans="2:2" x14ac:dyDescent="0.2">
      <c r="B576" s="71" t="s">
        <v>29</v>
      </c>
    </row>
    <row r="577" spans="2:2" x14ac:dyDescent="0.2">
      <c r="B577" s="71" t="s">
        <v>528</v>
      </c>
    </row>
    <row r="578" spans="2:2" x14ac:dyDescent="0.2">
      <c r="B578" s="71" t="s">
        <v>43</v>
      </c>
    </row>
    <row r="579" spans="2:2" x14ac:dyDescent="0.2">
      <c r="B579" s="71" t="s">
        <v>529</v>
      </c>
    </row>
    <row r="580" spans="2:2" x14ac:dyDescent="0.2">
      <c r="B580" s="71" t="s">
        <v>530</v>
      </c>
    </row>
    <row r="581" spans="2:2" x14ac:dyDescent="0.2">
      <c r="B581" s="71" t="s">
        <v>531</v>
      </c>
    </row>
    <row r="582" spans="2:2" x14ac:dyDescent="0.2">
      <c r="B582" s="71" t="s">
        <v>532</v>
      </c>
    </row>
    <row r="583" spans="2:2" x14ac:dyDescent="0.2">
      <c r="B583" s="71" t="s">
        <v>533</v>
      </c>
    </row>
    <row r="584" spans="2:2" x14ac:dyDescent="0.2">
      <c r="B584" s="71" t="s">
        <v>534</v>
      </c>
    </row>
    <row r="585" spans="2:2" x14ac:dyDescent="0.2">
      <c r="B585" s="71" t="s">
        <v>95</v>
      </c>
    </row>
    <row r="586" spans="2:2" x14ac:dyDescent="0.2">
      <c r="B586" s="71" t="s">
        <v>361</v>
      </c>
    </row>
    <row r="587" spans="2:2" x14ac:dyDescent="0.2">
      <c r="B587" s="71" t="s">
        <v>535</v>
      </c>
    </row>
    <row r="588" spans="2:2" x14ac:dyDescent="0.2">
      <c r="B588" s="71" t="s">
        <v>536</v>
      </c>
    </row>
    <row r="589" spans="2:2" x14ac:dyDescent="0.2">
      <c r="B589" s="71" t="s">
        <v>537</v>
      </c>
    </row>
    <row r="590" spans="2:2" x14ac:dyDescent="0.2">
      <c r="B590" s="71" t="s">
        <v>538</v>
      </c>
    </row>
    <row r="591" spans="2:2" x14ac:dyDescent="0.2">
      <c r="B591" s="71" t="s">
        <v>539</v>
      </c>
    </row>
    <row r="592" spans="2:2" x14ac:dyDescent="0.2">
      <c r="B592" s="71" t="s">
        <v>540</v>
      </c>
    </row>
    <row r="593" spans="2:2" x14ac:dyDescent="0.2">
      <c r="B593" s="71" t="s">
        <v>541</v>
      </c>
    </row>
    <row r="594" spans="2:2" x14ac:dyDescent="0.2">
      <c r="B594" s="71" t="s">
        <v>542</v>
      </c>
    </row>
    <row r="595" spans="2:2" x14ac:dyDescent="0.2">
      <c r="B595" s="71" t="s">
        <v>543</v>
      </c>
    </row>
    <row r="596" spans="2:2" x14ac:dyDescent="0.2">
      <c r="B596" s="71" t="s">
        <v>544</v>
      </c>
    </row>
    <row r="597" spans="2:2" x14ac:dyDescent="0.2">
      <c r="B597" s="71" t="s">
        <v>545</v>
      </c>
    </row>
    <row r="598" spans="2:2" x14ac:dyDescent="0.2">
      <c r="B598" s="71" t="s">
        <v>546</v>
      </c>
    </row>
    <row r="599" spans="2:2" x14ac:dyDescent="0.2">
      <c r="B599" s="71" t="s">
        <v>547</v>
      </c>
    </row>
    <row r="600" spans="2:2" x14ac:dyDescent="0.2">
      <c r="B600" s="71" t="s">
        <v>548</v>
      </c>
    </row>
    <row r="601" spans="2:2" x14ac:dyDescent="0.2">
      <c r="B601" s="71" t="s">
        <v>549</v>
      </c>
    </row>
    <row r="602" spans="2:2" x14ac:dyDescent="0.2">
      <c r="B602" s="71" t="s">
        <v>550</v>
      </c>
    </row>
    <row r="603" spans="2:2" x14ac:dyDescent="0.2">
      <c r="B603" s="71" t="s">
        <v>551</v>
      </c>
    </row>
    <row r="604" spans="2:2" x14ac:dyDescent="0.2">
      <c r="B604" s="71" t="s">
        <v>552</v>
      </c>
    </row>
    <row r="605" spans="2:2" x14ac:dyDescent="0.2">
      <c r="B605" s="71" t="s">
        <v>553</v>
      </c>
    </row>
    <row r="606" spans="2:2" x14ac:dyDescent="0.2">
      <c r="B606" s="71" t="s">
        <v>554</v>
      </c>
    </row>
    <row r="607" spans="2:2" x14ac:dyDescent="0.2">
      <c r="B607" s="71" t="s">
        <v>555</v>
      </c>
    </row>
    <row r="608" spans="2:2" x14ac:dyDescent="0.2">
      <c r="B608" s="71" t="s">
        <v>556</v>
      </c>
    </row>
    <row r="609" spans="2:2" x14ac:dyDescent="0.2">
      <c r="B609" s="71" t="s">
        <v>557</v>
      </c>
    </row>
    <row r="610" spans="2:2" x14ac:dyDescent="0.2">
      <c r="B610" s="71" t="s">
        <v>558</v>
      </c>
    </row>
    <row r="611" spans="2:2" x14ac:dyDescent="0.2">
      <c r="B611" s="71" t="s">
        <v>559</v>
      </c>
    </row>
    <row r="612" spans="2:2" x14ac:dyDescent="0.2">
      <c r="B612" s="71" t="s">
        <v>560</v>
      </c>
    </row>
    <row r="613" spans="2:2" x14ac:dyDescent="0.2">
      <c r="B613" s="71" t="s">
        <v>561</v>
      </c>
    </row>
    <row r="614" spans="2:2" x14ac:dyDescent="0.2">
      <c r="B614" s="71">
        <v>266101</v>
      </c>
    </row>
    <row r="615" spans="2:2" x14ac:dyDescent="0.2">
      <c r="B615" s="71">
        <v>266201</v>
      </c>
    </row>
    <row r="616" spans="2:2" x14ac:dyDescent="0.2">
      <c r="B616" s="71" t="s">
        <v>562</v>
      </c>
    </row>
    <row r="617" spans="2:2" x14ac:dyDescent="0.2">
      <c r="B617" s="71" t="s">
        <v>563</v>
      </c>
    </row>
    <row r="618" spans="2:2" x14ac:dyDescent="0.2">
      <c r="B618" s="71" t="s">
        <v>564</v>
      </c>
    </row>
    <row r="619" spans="2:2" x14ac:dyDescent="0.2">
      <c r="B619" s="71" t="s">
        <v>565</v>
      </c>
    </row>
    <row r="620" spans="2:2" x14ac:dyDescent="0.2">
      <c r="B620" s="71" t="s">
        <v>566</v>
      </c>
    </row>
    <row r="621" spans="2:2" x14ac:dyDescent="0.2">
      <c r="B621" s="71" t="s">
        <v>567</v>
      </c>
    </row>
    <row r="622" spans="2:2" x14ac:dyDescent="0.2">
      <c r="B622" s="71" t="s">
        <v>568</v>
      </c>
    </row>
    <row r="623" spans="2:2" x14ac:dyDescent="0.2">
      <c r="B623" s="71" t="s">
        <v>569</v>
      </c>
    </row>
    <row r="624" spans="2:2" x14ac:dyDescent="0.2">
      <c r="B624" s="71" t="s">
        <v>570</v>
      </c>
    </row>
    <row r="625" spans="2:2" x14ac:dyDescent="0.2">
      <c r="B625" s="71" t="s">
        <v>571</v>
      </c>
    </row>
    <row r="626" spans="2:2" x14ac:dyDescent="0.2">
      <c r="B626" s="71" t="s">
        <v>572</v>
      </c>
    </row>
    <row r="627" spans="2:2" x14ac:dyDescent="0.2">
      <c r="B627" s="71" t="s">
        <v>573</v>
      </c>
    </row>
    <row r="628" spans="2:2" x14ac:dyDescent="0.2">
      <c r="B628" s="71" t="s">
        <v>574</v>
      </c>
    </row>
    <row r="629" spans="2:2" x14ac:dyDescent="0.2">
      <c r="B629" s="71" t="s">
        <v>575</v>
      </c>
    </row>
    <row r="630" spans="2:2" x14ac:dyDescent="0.2">
      <c r="B630" s="71" t="s">
        <v>576</v>
      </c>
    </row>
    <row r="631" spans="2:2" x14ac:dyDescent="0.2">
      <c r="B631" s="71" t="s">
        <v>577</v>
      </c>
    </row>
    <row r="632" spans="2:2" x14ac:dyDescent="0.2">
      <c r="B632" s="71" t="s">
        <v>578</v>
      </c>
    </row>
    <row r="633" spans="2:2" x14ac:dyDescent="0.2">
      <c r="B633" s="71">
        <v>268802</v>
      </c>
    </row>
    <row r="634" spans="2:2" x14ac:dyDescent="0.2">
      <c r="B634" s="71">
        <v>268803</v>
      </c>
    </row>
    <row r="635" spans="2:2" x14ac:dyDescent="0.2">
      <c r="B635" s="71">
        <v>268804</v>
      </c>
    </row>
    <row r="636" spans="2:2" x14ac:dyDescent="0.2">
      <c r="B636" s="71">
        <v>268901</v>
      </c>
    </row>
    <row r="637" spans="2:2" x14ac:dyDescent="0.2">
      <c r="B637" s="71" t="s">
        <v>579</v>
      </c>
    </row>
    <row r="638" spans="2:2" x14ac:dyDescent="0.2">
      <c r="B638" s="71" t="s">
        <v>580</v>
      </c>
    </row>
    <row r="639" spans="2:2" x14ac:dyDescent="0.2">
      <c r="B639" s="71" t="s">
        <v>581</v>
      </c>
    </row>
    <row r="640" spans="2:2" x14ac:dyDescent="0.2">
      <c r="B640" s="71" t="s">
        <v>582</v>
      </c>
    </row>
    <row r="641" spans="2:2" x14ac:dyDescent="0.2">
      <c r="B641" s="71" t="s">
        <v>583</v>
      </c>
    </row>
    <row r="642" spans="2:2" x14ac:dyDescent="0.2">
      <c r="B642" s="71" t="s">
        <v>584</v>
      </c>
    </row>
    <row r="643" spans="2:2" x14ac:dyDescent="0.2">
      <c r="B643" s="71" t="s">
        <v>585</v>
      </c>
    </row>
    <row r="644" spans="2:2" x14ac:dyDescent="0.2">
      <c r="B644" s="71" t="s">
        <v>586</v>
      </c>
    </row>
    <row r="645" spans="2:2" x14ac:dyDescent="0.2">
      <c r="B645" s="71">
        <v>271101</v>
      </c>
    </row>
    <row r="646" spans="2:2" x14ac:dyDescent="0.2">
      <c r="B646" s="71">
        <v>271201</v>
      </c>
    </row>
    <row r="647" spans="2:2" x14ac:dyDescent="0.2">
      <c r="B647" s="71">
        <v>271301</v>
      </c>
    </row>
    <row r="648" spans="2:2" x14ac:dyDescent="0.2">
      <c r="B648" s="71">
        <v>271401</v>
      </c>
    </row>
    <row r="649" spans="2:2" x14ac:dyDescent="0.2">
      <c r="B649" s="71">
        <v>272101</v>
      </c>
    </row>
    <row r="650" spans="2:2" x14ac:dyDescent="0.2">
      <c r="B650" s="71">
        <v>272201</v>
      </c>
    </row>
    <row r="651" spans="2:2" x14ac:dyDescent="0.2">
      <c r="B651" s="71">
        <v>272301</v>
      </c>
    </row>
    <row r="652" spans="2:2" x14ac:dyDescent="0.2">
      <c r="B652" s="71">
        <v>272401</v>
      </c>
    </row>
    <row r="653" spans="2:2" x14ac:dyDescent="0.2">
      <c r="B653" s="71">
        <v>272501</v>
      </c>
    </row>
    <row r="654" spans="2:2" x14ac:dyDescent="0.2">
      <c r="B654" s="71">
        <v>272601</v>
      </c>
    </row>
    <row r="655" spans="2:2" x14ac:dyDescent="0.2">
      <c r="B655" s="71">
        <v>272701</v>
      </c>
    </row>
    <row r="656" spans="2:2" x14ac:dyDescent="0.2">
      <c r="B656" s="71">
        <v>272801</v>
      </c>
    </row>
    <row r="657" spans="2:2" x14ac:dyDescent="0.2">
      <c r="B657" s="71">
        <v>272901</v>
      </c>
    </row>
    <row r="658" spans="2:2" x14ac:dyDescent="0.2">
      <c r="B658" s="71">
        <v>273101</v>
      </c>
    </row>
    <row r="659" spans="2:2" x14ac:dyDescent="0.2">
      <c r="B659" s="71">
        <v>273201</v>
      </c>
    </row>
    <row r="660" spans="2:2" x14ac:dyDescent="0.2">
      <c r="B660" s="71">
        <v>274101</v>
      </c>
    </row>
    <row r="661" spans="2:2" x14ac:dyDescent="0.2">
      <c r="B661" s="71">
        <v>274201</v>
      </c>
    </row>
    <row r="662" spans="2:2" x14ac:dyDescent="0.2">
      <c r="B662" s="71" t="str">
        <f>+'[1]CHEQUE-TRANSF MARZO'!B662</f>
        <v>VARIAS</v>
      </c>
    </row>
    <row r="663" spans="2:2" x14ac:dyDescent="0.2">
      <c r="B663" s="71"/>
    </row>
    <row r="664" spans="2:2" x14ac:dyDescent="0.2">
      <c r="B664" s="71"/>
    </row>
    <row r="665" spans="2:2" x14ac:dyDescent="0.2">
      <c r="B665" s="71"/>
    </row>
    <row r="666" spans="2:2" x14ac:dyDescent="0.2">
      <c r="B666" s="71"/>
    </row>
    <row r="667" spans="2:2" x14ac:dyDescent="0.2">
      <c r="B667" s="71"/>
    </row>
    <row r="668" spans="2:2" x14ac:dyDescent="0.2">
      <c r="B668" s="71"/>
    </row>
    <row r="669" spans="2:2" x14ac:dyDescent="0.2">
      <c r="B669" s="71"/>
    </row>
    <row r="670" spans="2:2" x14ac:dyDescent="0.2">
      <c r="B670" s="71"/>
    </row>
    <row r="671" spans="2:2" x14ac:dyDescent="0.2">
      <c r="B671" s="71"/>
    </row>
    <row r="672" spans="2:2" x14ac:dyDescent="0.2">
      <c r="B672" s="71"/>
    </row>
  </sheetData>
  <sheetProtection formatRows="0" sort="0"/>
  <autoFilter ref="B6:P102" xr:uid="{00000000-0001-0000-0400-000000000000}"/>
  <mergeCells count="10">
    <mergeCell ref="Q5:AF5"/>
    <mergeCell ref="B1:P1"/>
    <mergeCell ref="B2:P2"/>
    <mergeCell ref="A3:P3"/>
    <mergeCell ref="B4:P4"/>
    <mergeCell ref="B5:P5"/>
    <mergeCell ref="B108:C108"/>
    <mergeCell ref="H108:I108"/>
    <mergeCell ref="B109:C109"/>
    <mergeCell ref="E109:F109"/>
  </mergeCells>
  <dataValidations count="3">
    <dataValidation type="date" allowBlank="1" showInputMessage="1" showErrorMessage="1" sqref="E7:E13 E22 E65:E66 E94:E95 E101 E86" xr:uid="{3EB9CE28-7C85-499C-BB3F-48B2749FD5E6}">
      <formula1>45292</formula1>
      <formula2>45657</formula2>
    </dataValidation>
    <dataValidation type="date" allowBlank="1" showInputMessage="1" showErrorMessage="1" sqref="WVJ962667:WVJ962750 E45162:E45245 IX45163:IX45246 ST45163:ST45246 ACP45163:ACP45246 AML45163:AML45246 AWH45163:AWH45246 BGD45163:BGD45246 BPZ45163:BPZ45246 BZV45163:BZV45246 CJR45163:CJR45246 CTN45163:CTN45246 DDJ45163:DDJ45246 DNF45163:DNF45246 DXB45163:DXB45246 EGX45163:EGX45246 EQT45163:EQT45246 FAP45163:FAP45246 FKL45163:FKL45246 FUH45163:FUH45246 GED45163:GED45246 GNZ45163:GNZ45246 GXV45163:GXV45246 HHR45163:HHR45246 HRN45163:HRN45246 IBJ45163:IBJ45246 ILF45163:ILF45246 IVB45163:IVB45246 JEX45163:JEX45246 JOT45163:JOT45246 JYP45163:JYP45246 KIL45163:KIL45246 KSH45163:KSH45246 LCD45163:LCD45246 LLZ45163:LLZ45246 LVV45163:LVV45246 MFR45163:MFR45246 MPN45163:MPN45246 MZJ45163:MZJ45246 NJF45163:NJF45246 NTB45163:NTB45246 OCX45163:OCX45246 OMT45163:OMT45246 OWP45163:OWP45246 PGL45163:PGL45246 PQH45163:PQH45246 QAD45163:QAD45246 QJZ45163:QJZ45246 QTV45163:QTV45246 RDR45163:RDR45246 RNN45163:RNN45246 RXJ45163:RXJ45246 SHF45163:SHF45246 SRB45163:SRB45246 TAX45163:TAX45246 TKT45163:TKT45246 TUP45163:TUP45246 UEL45163:UEL45246 UOH45163:UOH45246 UYD45163:UYD45246 VHZ45163:VHZ45246 VRV45163:VRV45246 WBR45163:WBR45246 WLN45163:WLN45246 WVJ45163:WVJ45246 E110698:E110781 IX110699:IX110782 ST110699:ST110782 ACP110699:ACP110782 AML110699:AML110782 AWH110699:AWH110782 BGD110699:BGD110782 BPZ110699:BPZ110782 BZV110699:BZV110782 CJR110699:CJR110782 CTN110699:CTN110782 DDJ110699:DDJ110782 DNF110699:DNF110782 DXB110699:DXB110782 EGX110699:EGX110782 EQT110699:EQT110782 FAP110699:FAP110782 FKL110699:FKL110782 FUH110699:FUH110782 GED110699:GED110782 GNZ110699:GNZ110782 GXV110699:GXV110782 HHR110699:HHR110782 HRN110699:HRN110782 IBJ110699:IBJ110782 ILF110699:ILF110782 IVB110699:IVB110782 JEX110699:JEX110782 JOT110699:JOT110782 JYP110699:JYP110782 KIL110699:KIL110782 KSH110699:KSH110782 LCD110699:LCD110782 LLZ110699:LLZ110782 LVV110699:LVV110782 MFR110699:MFR110782 MPN110699:MPN110782 MZJ110699:MZJ110782 NJF110699:NJF110782 NTB110699:NTB110782 OCX110699:OCX110782 OMT110699:OMT110782 OWP110699:OWP110782 PGL110699:PGL110782 PQH110699:PQH110782 QAD110699:QAD110782 QJZ110699:QJZ110782 QTV110699:QTV110782 RDR110699:RDR110782 RNN110699:RNN110782 RXJ110699:RXJ110782 SHF110699:SHF110782 SRB110699:SRB110782 TAX110699:TAX110782 TKT110699:TKT110782 TUP110699:TUP110782 UEL110699:UEL110782 UOH110699:UOH110782 UYD110699:UYD110782 VHZ110699:VHZ110782 VRV110699:VRV110782 WBR110699:WBR110782 WLN110699:WLN110782 WVJ110699:WVJ110782 E176234:E176317 IX176235:IX176318 ST176235:ST176318 ACP176235:ACP176318 AML176235:AML176318 AWH176235:AWH176318 BGD176235:BGD176318 BPZ176235:BPZ176318 BZV176235:BZV176318 CJR176235:CJR176318 CTN176235:CTN176318 DDJ176235:DDJ176318 DNF176235:DNF176318 DXB176235:DXB176318 EGX176235:EGX176318 EQT176235:EQT176318 FAP176235:FAP176318 FKL176235:FKL176318 FUH176235:FUH176318 GED176235:GED176318 GNZ176235:GNZ176318 GXV176235:GXV176318 HHR176235:HHR176318 HRN176235:HRN176318 IBJ176235:IBJ176318 ILF176235:ILF176318 IVB176235:IVB176318 JEX176235:JEX176318 JOT176235:JOT176318 JYP176235:JYP176318 KIL176235:KIL176318 KSH176235:KSH176318 LCD176235:LCD176318 LLZ176235:LLZ176318 LVV176235:LVV176318 MFR176235:MFR176318 MPN176235:MPN176318 MZJ176235:MZJ176318 NJF176235:NJF176318 NTB176235:NTB176318 OCX176235:OCX176318 OMT176235:OMT176318 OWP176235:OWP176318 PGL176235:PGL176318 PQH176235:PQH176318 QAD176235:QAD176318 QJZ176235:QJZ176318 QTV176235:QTV176318 RDR176235:RDR176318 RNN176235:RNN176318 RXJ176235:RXJ176318 SHF176235:SHF176318 SRB176235:SRB176318 TAX176235:TAX176318 TKT176235:TKT176318 TUP176235:TUP176318 UEL176235:UEL176318 UOH176235:UOH176318 UYD176235:UYD176318 VHZ176235:VHZ176318 VRV176235:VRV176318 WBR176235:WBR176318 WLN176235:WLN176318 WVJ176235:WVJ176318 E241770:E241853 IX241771:IX241854 ST241771:ST241854 ACP241771:ACP241854 AML241771:AML241854 AWH241771:AWH241854 BGD241771:BGD241854 BPZ241771:BPZ241854 BZV241771:BZV241854 CJR241771:CJR241854 CTN241771:CTN241854 DDJ241771:DDJ241854 DNF241771:DNF241854 DXB241771:DXB241854 EGX241771:EGX241854 EQT241771:EQT241854 FAP241771:FAP241854 FKL241771:FKL241854 FUH241771:FUH241854 GED241771:GED241854 GNZ241771:GNZ241854 GXV241771:GXV241854 HHR241771:HHR241854 HRN241771:HRN241854 IBJ241771:IBJ241854 ILF241771:ILF241854 IVB241771:IVB241854 JEX241771:JEX241854 JOT241771:JOT241854 JYP241771:JYP241854 KIL241771:KIL241854 KSH241771:KSH241854 LCD241771:LCD241854 LLZ241771:LLZ241854 LVV241771:LVV241854 MFR241771:MFR241854 MPN241771:MPN241854 MZJ241771:MZJ241854 NJF241771:NJF241854 NTB241771:NTB241854 OCX241771:OCX241854 OMT241771:OMT241854 OWP241771:OWP241854 PGL241771:PGL241854 PQH241771:PQH241854 QAD241771:QAD241854 QJZ241771:QJZ241854 QTV241771:QTV241854 RDR241771:RDR241854 RNN241771:RNN241854 RXJ241771:RXJ241854 SHF241771:SHF241854 SRB241771:SRB241854 TAX241771:TAX241854 TKT241771:TKT241854 TUP241771:TUP241854 UEL241771:UEL241854 UOH241771:UOH241854 UYD241771:UYD241854 VHZ241771:VHZ241854 VRV241771:VRV241854 WBR241771:WBR241854 WLN241771:WLN241854 WVJ241771:WVJ241854 E307306:E307389 IX307307:IX307390 ST307307:ST307390 ACP307307:ACP307390 AML307307:AML307390 AWH307307:AWH307390 BGD307307:BGD307390 BPZ307307:BPZ307390 BZV307307:BZV307390 CJR307307:CJR307390 CTN307307:CTN307390 DDJ307307:DDJ307390 DNF307307:DNF307390 DXB307307:DXB307390 EGX307307:EGX307390 EQT307307:EQT307390 FAP307307:FAP307390 FKL307307:FKL307390 FUH307307:FUH307390 GED307307:GED307390 GNZ307307:GNZ307390 GXV307307:GXV307390 HHR307307:HHR307390 HRN307307:HRN307390 IBJ307307:IBJ307390 ILF307307:ILF307390 IVB307307:IVB307390 JEX307307:JEX307390 JOT307307:JOT307390 JYP307307:JYP307390 KIL307307:KIL307390 KSH307307:KSH307390 LCD307307:LCD307390 LLZ307307:LLZ307390 LVV307307:LVV307390 MFR307307:MFR307390 MPN307307:MPN307390 MZJ307307:MZJ307390 NJF307307:NJF307390 NTB307307:NTB307390 OCX307307:OCX307390 OMT307307:OMT307390 OWP307307:OWP307390 PGL307307:PGL307390 PQH307307:PQH307390 QAD307307:QAD307390 QJZ307307:QJZ307390 QTV307307:QTV307390 RDR307307:RDR307390 RNN307307:RNN307390 RXJ307307:RXJ307390 SHF307307:SHF307390 SRB307307:SRB307390 TAX307307:TAX307390 TKT307307:TKT307390 TUP307307:TUP307390 UEL307307:UEL307390 UOH307307:UOH307390 UYD307307:UYD307390 VHZ307307:VHZ307390 VRV307307:VRV307390 WBR307307:WBR307390 WLN307307:WLN307390 WVJ307307:WVJ307390 E372842:E372925 IX372843:IX372926 ST372843:ST372926 ACP372843:ACP372926 AML372843:AML372926 AWH372843:AWH372926 BGD372843:BGD372926 BPZ372843:BPZ372926 BZV372843:BZV372926 CJR372843:CJR372926 CTN372843:CTN372926 DDJ372843:DDJ372926 DNF372843:DNF372926 DXB372843:DXB372926 EGX372843:EGX372926 EQT372843:EQT372926 FAP372843:FAP372926 FKL372843:FKL372926 FUH372843:FUH372926 GED372843:GED372926 GNZ372843:GNZ372926 GXV372843:GXV372926 HHR372843:HHR372926 HRN372843:HRN372926 IBJ372843:IBJ372926 ILF372843:ILF372926 IVB372843:IVB372926 JEX372843:JEX372926 JOT372843:JOT372926 JYP372843:JYP372926 KIL372843:KIL372926 KSH372843:KSH372926 LCD372843:LCD372926 LLZ372843:LLZ372926 LVV372843:LVV372926 MFR372843:MFR372926 MPN372843:MPN372926 MZJ372843:MZJ372926 NJF372843:NJF372926 NTB372843:NTB372926 OCX372843:OCX372926 OMT372843:OMT372926 OWP372843:OWP372926 PGL372843:PGL372926 PQH372843:PQH372926 QAD372843:QAD372926 QJZ372843:QJZ372926 QTV372843:QTV372926 RDR372843:RDR372926 RNN372843:RNN372926 RXJ372843:RXJ372926 SHF372843:SHF372926 SRB372843:SRB372926 TAX372843:TAX372926 TKT372843:TKT372926 TUP372843:TUP372926 UEL372843:UEL372926 UOH372843:UOH372926 UYD372843:UYD372926 VHZ372843:VHZ372926 VRV372843:VRV372926 WBR372843:WBR372926 WLN372843:WLN372926 WVJ372843:WVJ372926 E438378:E438461 IX438379:IX438462 ST438379:ST438462 ACP438379:ACP438462 AML438379:AML438462 AWH438379:AWH438462 BGD438379:BGD438462 BPZ438379:BPZ438462 BZV438379:BZV438462 CJR438379:CJR438462 CTN438379:CTN438462 DDJ438379:DDJ438462 DNF438379:DNF438462 DXB438379:DXB438462 EGX438379:EGX438462 EQT438379:EQT438462 FAP438379:FAP438462 FKL438379:FKL438462 FUH438379:FUH438462 GED438379:GED438462 GNZ438379:GNZ438462 GXV438379:GXV438462 HHR438379:HHR438462 HRN438379:HRN438462 IBJ438379:IBJ438462 ILF438379:ILF438462 IVB438379:IVB438462 JEX438379:JEX438462 JOT438379:JOT438462 JYP438379:JYP438462 KIL438379:KIL438462 KSH438379:KSH438462 LCD438379:LCD438462 LLZ438379:LLZ438462 LVV438379:LVV438462 MFR438379:MFR438462 MPN438379:MPN438462 MZJ438379:MZJ438462 NJF438379:NJF438462 NTB438379:NTB438462 OCX438379:OCX438462 OMT438379:OMT438462 OWP438379:OWP438462 PGL438379:PGL438462 PQH438379:PQH438462 QAD438379:QAD438462 QJZ438379:QJZ438462 QTV438379:QTV438462 RDR438379:RDR438462 RNN438379:RNN438462 RXJ438379:RXJ438462 SHF438379:SHF438462 SRB438379:SRB438462 TAX438379:TAX438462 TKT438379:TKT438462 TUP438379:TUP438462 UEL438379:UEL438462 UOH438379:UOH438462 UYD438379:UYD438462 VHZ438379:VHZ438462 VRV438379:VRV438462 WBR438379:WBR438462 WLN438379:WLN438462 WVJ438379:WVJ438462 E503914:E503997 IX503915:IX503998 ST503915:ST503998 ACP503915:ACP503998 AML503915:AML503998 AWH503915:AWH503998 BGD503915:BGD503998 BPZ503915:BPZ503998 BZV503915:BZV503998 CJR503915:CJR503998 CTN503915:CTN503998 DDJ503915:DDJ503998 DNF503915:DNF503998 DXB503915:DXB503998 EGX503915:EGX503998 EQT503915:EQT503998 FAP503915:FAP503998 FKL503915:FKL503998 FUH503915:FUH503998 GED503915:GED503998 GNZ503915:GNZ503998 GXV503915:GXV503998 HHR503915:HHR503998 HRN503915:HRN503998 IBJ503915:IBJ503998 ILF503915:ILF503998 IVB503915:IVB503998 JEX503915:JEX503998 JOT503915:JOT503998 JYP503915:JYP503998 KIL503915:KIL503998 KSH503915:KSH503998 LCD503915:LCD503998 LLZ503915:LLZ503998 LVV503915:LVV503998 MFR503915:MFR503998 MPN503915:MPN503998 MZJ503915:MZJ503998 NJF503915:NJF503998 NTB503915:NTB503998 OCX503915:OCX503998 OMT503915:OMT503998 OWP503915:OWP503998 PGL503915:PGL503998 PQH503915:PQH503998 QAD503915:QAD503998 QJZ503915:QJZ503998 QTV503915:QTV503998 RDR503915:RDR503998 RNN503915:RNN503998 RXJ503915:RXJ503998 SHF503915:SHF503998 SRB503915:SRB503998 TAX503915:TAX503998 TKT503915:TKT503998 TUP503915:TUP503998 UEL503915:UEL503998 UOH503915:UOH503998 UYD503915:UYD503998 VHZ503915:VHZ503998 VRV503915:VRV503998 WBR503915:WBR503998 WLN503915:WLN503998 WVJ503915:WVJ503998 E569450:E569533 IX569451:IX569534 ST569451:ST569534 ACP569451:ACP569534 AML569451:AML569534 AWH569451:AWH569534 BGD569451:BGD569534 BPZ569451:BPZ569534 BZV569451:BZV569534 CJR569451:CJR569534 CTN569451:CTN569534 DDJ569451:DDJ569534 DNF569451:DNF569534 DXB569451:DXB569534 EGX569451:EGX569534 EQT569451:EQT569534 FAP569451:FAP569534 FKL569451:FKL569534 FUH569451:FUH569534 GED569451:GED569534 GNZ569451:GNZ569534 GXV569451:GXV569534 HHR569451:HHR569534 HRN569451:HRN569534 IBJ569451:IBJ569534 ILF569451:ILF569534 IVB569451:IVB569534 JEX569451:JEX569534 JOT569451:JOT569534 JYP569451:JYP569534 KIL569451:KIL569534 KSH569451:KSH569534 LCD569451:LCD569534 LLZ569451:LLZ569534 LVV569451:LVV569534 MFR569451:MFR569534 MPN569451:MPN569534 MZJ569451:MZJ569534 NJF569451:NJF569534 NTB569451:NTB569534 OCX569451:OCX569534 OMT569451:OMT569534 OWP569451:OWP569534 PGL569451:PGL569534 PQH569451:PQH569534 QAD569451:QAD569534 QJZ569451:QJZ569534 QTV569451:QTV569534 RDR569451:RDR569534 RNN569451:RNN569534 RXJ569451:RXJ569534 SHF569451:SHF569534 SRB569451:SRB569534 TAX569451:TAX569534 TKT569451:TKT569534 TUP569451:TUP569534 UEL569451:UEL569534 UOH569451:UOH569534 UYD569451:UYD569534 VHZ569451:VHZ569534 VRV569451:VRV569534 WBR569451:WBR569534 WLN569451:WLN569534 WVJ569451:WVJ569534 E634986:E635069 IX634987:IX635070 ST634987:ST635070 ACP634987:ACP635070 AML634987:AML635070 AWH634987:AWH635070 BGD634987:BGD635070 BPZ634987:BPZ635070 BZV634987:BZV635070 CJR634987:CJR635070 CTN634987:CTN635070 DDJ634987:DDJ635070 DNF634987:DNF635070 DXB634987:DXB635070 EGX634987:EGX635070 EQT634987:EQT635070 FAP634987:FAP635070 FKL634987:FKL635070 FUH634987:FUH635070 GED634987:GED635070 GNZ634987:GNZ635070 GXV634987:GXV635070 HHR634987:HHR635070 HRN634987:HRN635070 IBJ634987:IBJ635070 ILF634987:ILF635070 IVB634987:IVB635070 JEX634987:JEX635070 JOT634987:JOT635070 JYP634987:JYP635070 KIL634987:KIL635070 KSH634987:KSH635070 LCD634987:LCD635070 LLZ634987:LLZ635070 LVV634987:LVV635070 MFR634987:MFR635070 MPN634987:MPN635070 MZJ634987:MZJ635070 NJF634987:NJF635070 NTB634987:NTB635070 OCX634987:OCX635070 OMT634987:OMT635070 OWP634987:OWP635070 PGL634987:PGL635070 PQH634987:PQH635070 QAD634987:QAD635070 QJZ634987:QJZ635070 QTV634987:QTV635070 RDR634987:RDR635070 RNN634987:RNN635070 RXJ634987:RXJ635070 SHF634987:SHF635070 SRB634987:SRB635070 TAX634987:TAX635070 TKT634987:TKT635070 TUP634987:TUP635070 UEL634987:UEL635070 UOH634987:UOH635070 UYD634987:UYD635070 VHZ634987:VHZ635070 VRV634987:VRV635070 WBR634987:WBR635070 WLN634987:WLN635070 WVJ634987:WVJ635070 E700522:E700605 IX700523:IX700606 ST700523:ST700606 ACP700523:ACP700606 AML700523:AML700606 AWH700523:AWH700606 BGD700523:BGD700606 BPZ700523:BPZ700606 BZV700523:BZV700606 CJR700523:CJR700606 CTN700523:CTN700606 DDJ700523:DDJ700606 DNF700523:DNF700606 DXB700523:DXB700606 EGX700523:EGX700606 EQT700523:EQT700606 FAP700523:FAP700606 FKL700523:FKL700606 FUH700523:FUH700606 GED700523:GED700606 GNZ700523:GNZ700606 GXV700523:GXV700606 HHR700523:HHR700606 HRN700523:HRN700606 IBJ700523:IBJ700606 ILF700523:ILF700606 IVB700523:IVB700606 JEX700523:JEX700606 JOT700523:JOT700606 JYP700523:JYP700606 KIL700523:KIL700606 KSH700523:KSH700606 LCD700523:LCD700606 LLZ700523:LLZ700606 LVV700523:LVV700606 MFR700523:MFR700606 MPN700523:MPN700606 MZJ700523:MZJ700606 NJF700523:NJF700606 NTB700523:NTB700606 OCX700523:OCX700606 OMT700523:OMT700606 OWP700523:OWP700606 PGL700523:PGL700606 PQH700523:PQH700606 QAD700523:QAD700606 QJZ700523:QJZ700606 QTV700523:QTV700606 RDR700523:RDR700606 RNN700523:RNN700606 RXJ700523:RXJ700606 SHF700523:SHF700606 SRB700523:SRB700606 TAX700523:TAX700606 TKT700523:TKT700606 TUP700523:TUP700606 UEL700523:UEL700606 UOH700523:UOH700606 UYD700523:UYD700606 VHZ700523:VHZ700606 VRV700523:VRV700606 WBR700523:WBR700606 WLN700523:WLN700606 WVJ700523:WVJ700606 E766058:E766141 IX766059:IX766142 ST766059:ST766142 ACP766059:ACP766142 AML766059:AML766142 AWH766059:AWH766142 BGD766059:BGD766142 BPZ766059:BPZ766142 BZV766059:BZV766142 CJR766059:CJR766142 CTN766059:CTN766142 DDJ766059:DDJ766142 DNF766059:DNF766142 DXB766059:DXB766142 EGX766059:EGX766142 EQT766059:EQT766142 FAP766059:FAP766142 FKL766059:FKL766142 FUH766059:FUH766142 GED766059:GED766142 GNZ766059:GNZ766142 GXV766059:GXV766142 HHR766059:HHR766142 HRN766059:HRN766142 IBJ766059:IBJ766142 ILF766059:ILF766142 IVB766059:IVB766142 JEX766059:JEX766142 JOT766059:JOT766142 JYP766059:JYP766142 KIL766059:KIL766142 KSH766059:KSH766142 LCD766059:LCD766142 LLZ766059:LLZ766142 LVV766059:LVV766142 MFR766059:MFR766142 MPN766059:MPN766142 MZJ766059:MZJ766142 NJF766059:NJF766142 NTB766059:NTB766142 OCX766059:OCX766142 OMT766059:OMT766142 OWP766059:OWP766142 PGL766059:PGL766142 PQH766059:PQH766142 QAD766059:QAD766142 QJZ766059:QJZ766142 QTV766059:QTV766142 RDR766059:RDR766142 RNN766059:RNN766142 RXJ766059:RXJ766142 SHF766059:SHF766142 SRB766059:SRB766142 TAX766059:TAX766142 TKT766059:TKT766142 TUP766059:TUP766142 UEL766059:UEL766142 UOH766059:UOH766142 UYD766059:UYD766142 VHZ766059:VHZ766142 VRV766059:VRV766142 WBR766059:WBR766142 WLN766059:WLN766142 WVJ766059:WVJ766142 E831594:E831677 IX831595:IX831678 ST831595:ST831678 ACP831595:ACP831678 AML831595:AML831678 AWH831595:AWH831678 BGD831595:BGD831678 BPZ831595:BPZ831678 BZV831595:BZV831678 CJR831595:CJR831678 CTN831595:CTN831678 DDJ831595:DDJ831678 DNF831595:DNF831678 DXB831595:DXB831678 EGX831595:EGX831678 EQT831595:EQT831678 FAP831595:FAP831678 FKL831595:FKL831678 FUH831595:FUH831678 GED831595:GED831678 GNZ831595:GNZ831678 GXV831595:GXV831678 HHR831595:HHR831678 HRN831595:HRN831678 IBJ831595:IBJ831678 ILF831595:ILF831678 IVB831595:IVB831678 JEX831595:JEX831678 JOT831595:JOT831678 JYP831595:JYP831678 KIL831595:KIL831678 KSH831595:KSH831678 LCD831595:LCD831678 LLZ831595:LLZ831678 LVV831595:LVV831678 MFR831595:MFR831678 MPN831595:MPN831678 MZJ831595:MZJ831678 NJF831595:NJF831678 NTB831595:NTB831678 OCX831595:OCX831678 OMT831595:OMT831678 OWP831595:OWP831678 PGL831595:PGL831678 PQH831595:PQH831678 QAD831595:QAD831678 QJZ831595:QJZ831678 QTV831595:QTV831678 RDR831595:RDR831678 RNN831595:RNN831678 RXJ831595:RXJ831678 SHF831595:SHF831678 SRB831595:SRB831678 TAX831595:TAX831678 TKT831595:TKT831678 TUP831595:TUP831678 UEL831595:UEL831678 UOH831595:UOH831678 UYD831595:UYD831678 VHZ831595:VHZ831678 VRV831595:VRV831678 WBR831595:WBR831678 WLN831595:WLN831678 WVJ831595:WVJ831678 E897130:E897213 IX897131:IX897214 ST897131:ST897214 ACP897131:ACP897214 AML897131:AML897214 AWH897131:AWH897214 BGD897131:BGD897214 BPZ897131:BPZ897214 BZV897131:BZV897214 CJR897131:CJR897214 CTN897131:CTN897214 DDJ897131:DDJ897214 DNF897131:DNF897214 DXB897131:DXB897214 EGX897131:EGX897214 EQT897131:EQT897214 FAP897131:FAP897214 FKL897131:FKL897214 FUH897131:FUH897214 GED897131:GED897214 GNZ897131:GNZ897214 GXV897131:GXV897214 HHR897131:HHR897214 HRN897131:HRN897214 IBJ897131:IBJ897214 ILF897131:ILF897214 IVB897131:IVB897214 JEX897131:JEX897214 JOT897131:JOT897214 JYP897131:JYP897214 KIL897131:KIL897214 KSH897131:KSH897214 LCD897131:LCD897214 LLZ897131:LLZ897214 LVV897131:LVV897214 MFR897131:MFR897214 MPN897131:MPN897214 MZJ897131:MZJ897214 NJF897131:NJF897214 NTB897131:NTB897214 OCX897131:OCX897214 OMT897131:OMT897214 OWP897131:OWP897214 PGL897131:PGL897214 PQH897131:PQH897214 QAD897131:QAD897214 QJZ897131:QJZ897214 QTV897131:QTV897214 RDR897131:RDR897214 RNN897131:RNN897214 RXJ897131:RXJ897214 SHF897131:SHF897214 SRB897131:SRB897214 TAX897131:TAX897214 TKT897131:TKT897214 TUP897131:TUP897214 UEL897131:UEL897214 UOH897131:UOH897214 UYD897131:UYD897214 VHZ897131:VHZ897214 VRV897131:VRV897214 WBR897131:WBR897214 WLN897131:WLN897214 WVJ897131:WVJ897214 E962666:E962749 IX962667:IX962750 ST962667:ST962750 ACP962667:ACP962750 AML962667:AML962750 AWH962667:AWH962750 BGD962667:BGD962750 BPZ962667:BPZ962750 BZV962667:BZV962750 CJR962667:CJR962750 CTN962667:CTN962750 DDJ962667:DDJ962750 DNF962667:DNF962750 DXB962667:DXB962750 EGX962667:EGX962750 EQT962667:EQT962750 FAP962667:FAP962750 FKL962667:FKL962750 FUH962667:FUH962750 GED962667:GED962750 GNZ962667:GNZ962750 GXV962667:GXV962750 HHR962667:HHR962750 HRN962667:HRN962750 IBJ962667:IBJ962750 ILF962667:ILF962750 IVB962667:IVB962750 JEX962667:JEX962750 JOT962667:JOT962750 JYP962667:JYP962750 KIL962667:KIL962750 KSH962667:KSH962750 LCD962667:LCD962750 LLZ962667:LLZ962750 LVV962667:LVV962750 MFR962667:MFR962750 MPN962667:MPN962750 MZJ962667:MZJ962750 NJF962667:NJF962750 NTB962667:NTB962750 OCX962667:OCX962750 OMT962667:OMT962750 OWP962667:OWP962750 PGL962667:PGL962750 PQH962667:PQH962750 QAD962667:QAD962750 QJZ962667:QJZ962750 QTV962667:QTV962750 RDR962667:RDR962750 RNN962667:RNN962750 RXJ962667:RXJ962750 SHF962667:SHF962750 SRB962667:SRB962750 TAX962667:TAX962750 TKT962667:TKT962750 TUP962667:TUP962750 UEL962667:UEL962750 UOH962667:UOH962750 UYD962667:UYD962750 VHZ962667:VHZ962750 VRV962667:VRV962750 WBR962667:WBR962750 WLN962667:WLN962750 WVI18 WLM18 WBQ18 VRU18 VHY18 UYC18 UOG18 UEK18 TUO18 TKS18 TAW18 SRA18 SHE18 RXI18 RNM18 RDQ18 QTU18 QJY18 QAC18 PQG18 PGK18 OWO18 OMS18 OCW18 NTA18 NJE18 MZI18 MPM18 MFQ18 LVU18 LLY18 LCC18 KSG18 KIK18 JYO18 JOS18 JEW18 IVA18 ILE18 IBI18 HRM18 HHQ18 GXU18 GNY18 GEC18 FUG18 FKK18 FAO18 EQS18 EGW18 DXA18 DNE18 DDI18 CTM18 CJQ18 BZU18 BPY18 BGC18 AWG18 AMK18 ACO18 SS18 IW18 IX7:IX17 ST7:ST17 ACP7:ACP17 AML7:AML17 AWH7:AWH17 BGD7:BGD17 BPZ7:BPZ17 BZV7:BZV17 CJR7:CJR17 CTN7:CTN17 DDJ7:DDJ17 DNF7:DNF17 DXB7:DXB17 EGX7:EGX17 EQT7:EQT17 FAP7:FAP17 FKL7:FKL17 FUH7:FUH17 GED7:GED17 GNZ7:GNZ17 GXV7:GXV17 HHR7:HHR17 HRN7:HRN17 IBJ7:IBJ17 ILF7:ILF17 IVB7:IVB17 JEX7:JEX17 JOT7:JOT17 JYP7:JYP17 KIL7:KIL17 KSH7:KSH17 LCD7:LCD17 LLZ7:LLZ17 LVV7:LVV17 MFR7:MFR17 MPN7:MPN17 MZJ7:MZJ17 NJF7:NJF17 NTB7:NTB17 OCX7:OCX17 OMT7:OMT17 OWP7:OWP17 PGL7:PGL17 PQH7:PQH17 QAD7:QAD17 QJZ7:QJZ17 QTV7:QTV17 RDR7:RDR17 RNN7:RNN17 RXJ7:RXJ17 SHF7:SHF17 SRB7:SRB17 TAX7:TAX17 TKT7:TKT17 TUP7:TUP17 UEL7:UEL17 UOH7:UOH17 UYD7:UYD17 VHZ7:VHZ17 VRV7:VRV17 WBR7:WBR17 WLN7:WLN17 WVJ7:WVJ17 IX19:IX103 ST19:ST103 ACP19:ACP103 AML19:AML103 AWH19:AWH103 BGD19:BGD103 BPZ19:BPZ103 BZV19:BZV103 CJR19:CJR103 CTN19:CTN103 DDJ19:DDJ103 DNF19:DNF103 DXB19:DXB103 EGX19:EGX103 EQT19:EQT103 FAP19:FAP103 FKL19:FKL103 FUH19:FUH103 GED19:GED103 GNZ19:GNZ103 GXV19:GXV103 HHR19:HHR103 HRN19:HRN103 IBJ19:IBJ103 ILF19:ILF103 IVB19:IVB103 JEX19:JEX103 JOT19:JOT103 JYP19:JYP103 KIL19:KIL103 KSH19:KSH103 LCD19:LCD103 LLZ19:LLZ103 LVV19:LVV103 MFR19:MFR103 MPN19:MPN103 MZJ19:MZJ103 NJF19:NJF103 NTB19:NTB103 OCX19:OCX103 OMT19:OMT103 OWP19:OWP103 PGL19:PGL103 PQH19:PQH103 QAD19:QAD103 QJZ19:QJZ103 QTV19:QTV103 RDR19:RDR103 RNN19:RNN103 RXJ19:RXJ103 SHF19:SHF103 SRB19:SRB103 TAX19:TAX103 TKT19:TKT103 TUP19:TUP103 UEL19:UEL103 UOH19:UOH103 UYD19:UYD103 VHZ19:VHZ103 VRV19:VRV103 WBR19:WBR103 WLN19:WLN103 WVJ19:WVJ103" xr:uid="{C11AE407-8E98-4173-BC7C-686DF9C2A70C}">
      <formula1>43466</formula1>
      <formula2>43830</formula2>
    </dataValidation>
    <dataValidation type="list" showInputMessage="1" showErrorMessage="1" sqref="AB18 P7:Q101 S7:S101 AC7:AC17 AC19:AC101 Z18 AA7:AA17 AA19:AA101 X18 Y7:Y17 Y19:Y101 V18 W7:W17 W19:W101 T18 U7:U17 U19:U101 AD18 AE7:AE17 AE19:AE101" xr:uid="{28CB6AB8-2B83-4D81-AF19-FABDA13EE23C}">
      <formula1>$B$396:$B$662</formula1>
    </dataValidation>
  </dataValidations>
  <printOptions horizontalCentered="1"/>
  <pageMargins left="0.47244094488188981" right="0.23622047244094491" top="0.47244094488188981" bottom="0.31496062992125984" header="0.43307086614173229" footer="0.31496062992125984"/>
  <pageSetup scale="75"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CHEQUE-TRANSF ABRIL</vt:lpstr>
      <vt:lpstr>'CHEQUE-TRANSF ABRIL'!Área_de_impresión</vt:lpstr>
      <vt:lpstr>'CHEQUE-TRANSF ABRIL'!Títulos_a_imprimir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Estervina Calderon</dc:creator>
  <cp:lastModifiedBy>Francina A. Nova</cp:lastModifiedBy>
  <cp:lastPrinted>2025-05-16T20:35:17Z</cp:lastPrinted>
  <dcterms:created xsi:type="dcterms:W3CDTF">2025-05-16T18:14:19Z</dcterms:created>
  <dcterms:modified xsi:type="dcterms:W3CDTF">2025-05-16T20:40:21Z</dcterms:modified>
</cp:coreProperties>
</file>