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BC40D934-D86A-4F07-BBA1-6538E18064D8}" xr6:coauthVersionLast="47" xr6:coauthVersionMax="47" xr10:uidLastSave="{00000000-0000-0000-0000-000000000000}"/>
  <bookViews>
    <workbookView xWindow="-120" yWindow="-120" windowWidth="21840" windowHeight="13140" xr2:uid="{266DBC6C-3253-4F46-BD95-3F8BFD18F5D6}"/>
  </bookViews>
  <sheets>
    <sheet name="INGRESO-EGRESO FEBRERO 2024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1" i="1" l="1"/>
  <c r="G79" i="1"/>
  <c r="F79" i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8" i="1" s="1"/>
  <c r="H79" i="1" s="1"/>
  <c r="B4" i="1"/>
  <c r="B2" i="1"/>
  <c r="F82" i="1" l="1"/>
  <c r="F80" i="1"/>
</calcChain>
</file>

<file path=xl/sharedStrings.xml><?xml version="1.0" encoding="utf-8"?>
<sst xmlns="http://schemas.openxmlformats.org/spreadsheetml/2006/main" count="164" uniqueCount="146">
  <si>
    <t>SERVICIO NACIONAL DE SALUD</t>
  </si>
  <si>
    <t>LIBRO DE BANCO</t>
  </si>
  <si>
    <t>AL 29 DE FEBRERO 2024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</si>
  <si>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</si>
  <si>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</si>
  <si>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</si>
  <si>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</si>
  <si>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</si>
  <si>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</si>
  <si>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</si>
  <si>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</si>
  <si>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31 DE ENRO 2024</t>
  </si>
  <si>
    <t>MARIANELA MORETA DE LOS SANTOS</t>
  </si>
  <si>
    <t>PAGO DE NOMINA ENERO 2024.</t>
  </si>
  <si>
    <t>TA BUENO CAFETERIA</t>
  </si>
  <si>
    <t>PAGO DE FACTURA B1500000182, ALMUERZO PARA REUNION DE SEGUIMIENTO Y EVALUACION Y CONTROL CON VARIOS GRUPOS DE LAS DIFERENTES AREAS DE ODONTOLOGIA DEL SRS EL VALLE.</t>
  </si>
  <si>
    <t>RALANSA, EIRL</t>
  </si>
  <si>
    <t>PAGO DE FACTURA B1500001133, COMPRA DE INSUMOS DE LABORATORIO (TIRILLAS PARA GLUCOMETRO) PARA USO EN LAS DEPENDENCIAS DE LA REGIONAL.</t>
  </si>
  <si>
    <t>JULIO MATEO CABRAL</t>
  </si>
  <si>
    <t>PAGO DE FACTURA B1500000037, FUMIGACIONES A 24 UNIDADES ATENCION PRIMARIA DEL SRS EL VALLE.</t>
  </si>
  <si>
    <t>TESORERIA DE LA SEGURIDAD SOCIAL</t>
  </si>
  <si>
    <t>PAGO TESORERIA DE LA SEGURIDAD SOCIAL A COLABORADORES DEL SRS EL VALLE CORRESPONDIENTE AL MES DE ENERO 2024.</t>
  </si>
  <si>
    <t>TRANSFERENCIA TRAMO FIJO.</t>
  </si>
  <si>
    <t>TRANSFERENCIA TRAMO FIJO CORRESPONDIENTE A ENERO 2024</t>
  </si>
  <si>
    <t>JAFREYSI ODALIS SIERRA MO</t>
  </si>
  <si>
    <t>PAGO POR SERVICIO PRESTADO COMO MEDICO GENERAL PARA LA UNIDAD DE COLERA DEL HOSPITAL ROSA DUARTE DESDE EL 20/11/2023 HASTA EL 20/12/2023.</t>
  </si>
  <si>
    <t>FRANCIS ADOLFO DE LOS SANTOS BELTRE</t>
  </si>
  <si>
    <t>PAGO POR SERVICIO PRESTADO COMO ELECTRICISTA PARA TRABAJO EN VARIOS CPN DESDE EL 2/1/2024 HASTA EL 31/1/2024.</t>
  </si>
  <si>
    <t>VICTOR RAMON PIÑA CAMPORA</t>
  </si>
  <si>
    <t>PAGO DE PUBLICIDAD A OPERATIVO MEDICO EN VILLA LIBERACION Y CORBANO SUR LOS DIAS 8 Y 9 DE ENERO 2024.</t>
  </si>
  <si>
    <t>DEMOSTENES SANTANA RAMIREZ</t>
  </si>
  <si>
    <t>PAGO POR SERVICIO PRESTADO COMO AYUDANTE DE CARGA PARA LA MOVILIZACION DE MOBILIARIOS Y ELECTRODOMESTICOS A LOS DIFERENTES CPN DEL SRS EL VALLE DURANTE EL MES DE ENERO 2024.</t>
  </si>
  <si>
    <t>RUBEN DARIO URBI DE LOS SANTOS</t>
  </si>
  <si>
    <t>PAGO POR SERVICIOS PRESTADOS COMO MAESTRO CONSTRUCTOR PARA EL CPN LOS JOVILLOS, PARA REALIZAR TRABAJOS DE COLOCACION DE TUBERIA, REGISTROS Y OTRAS ACTIVIDADES DE CONSTRUCCION DESDE EL 15/11/2024 HASTA EL 15/12/2024.</t>
  </si>
  <si>
    <t>PAGO POR SERVICIOS PRESTADOS COMO MAESTRO CONSTRUCTOR PARA EL CPN BARRERA, PARA REALIZAR TRABAJOS DE COLOCACION DE TUBERIA, REGISTROS Y OTRAS ACTIVIDADES DE CONSTRUCCION DESDE EL 15/12/2024 HASTA EL 30/12/2024.</t>
  </si>
  <si>
    <t>JOSE FRANCISCO SOLIS CABRAL</t>
  </si>
  <si>
    <t>PAGO MAESTRO CONSTRUCTOR PARA REPARACION DE CPN RIO ARRIBA.</t>
  </si>
  <si>
    <t>PAGO MAESTRO CONSTRUCTOR PARA EL SRS EL VALLE PARA TRABAJO DE CONSTRUCCION DEL CPN MONTE GRANDE DURANTE EL MES DE ENERO 2024.</t>
  </si>
  <si>
    <t xml:space="preserve">TRANSFERENCIA </t>
  </si>
  <si>
    <t>REEMBOLSO POLIZA DE SEGURO , POR ACCIDENTE</t>
  </si>
  <si>
    <t>AUTO ASESORES GALERIA</t>
  </si>
  <si>
    <t>PAGO FACTURA B1500000144, MANTENIMIENTO DE GUAGUA CHEVROLET COLORADO BLANCA PLACA I397136 DEL AREA DE TRANSPORTACION DEL SRS EL VALLE.</t>
  </si>
  <si>
    <t>REFERENCIA LABORATORIO CLINICO, S A</t>
  </si>
  <si>
    <t>PAGO FACTURA NO. B1500006455, PAGO DE ESTUDIO (CARIOTIPO) AL PACIENTE DYLAN ALEXANDER MENDIETA CASTILLO.</t>
  </si>
  <si>
    <t>DEILIS DE OLEO MONTERO</t>
  </si>
  <si>
    <t>PAGO POR SERVICIO PRESTADO COMO ANALISTA DE RELACIONES LABORALES EN EL SRS EL VALLE CORRESPONDIENTE AL MES DE ENERO 2024.</t>
  </si>
  <si>
    <t>SSP SERVISALUD PREMIUM, SRL</t>
  </si>
  <si>
    <t>PAGO DE FACTURA B1500001330, COMPRA DE INSUMOS PARA USO EN LOS CENTROS DE ATENCION PRIMARIA Y CENTRO DE DIAGNOSTICO DEL SRS EL VALLE.</t>
  </si>
  <si>
    <t>IDEMESA, SRL</t>
  </si>
  <si>
    <t>PAGO DE FACTURA B1500001168, COMPRA DE MEDICAMENTOS PARA USO EN LOS CPN Y CENTROS DE DIAGNOSTICO DEL SRS EL VALLE.</t>
  </si>
  <si>
    <t>JOAQUIN ALBERTO HERRERA GOMEZ</t>
  </si>
  <si>
    <t>PAGO DE FACTURAS DE COMPRA DE REFRIGERIO PARA DIVERSAS ACTIVIDADES DEL SRS EL VALLE.</t>
  </si>
  <si>
    <t>ADELIO BAUTISTA PANIAGUA</t>
  </si>
  <si>
    <t>PAGO DE FACTURAS B1500000515 Y B1500000636, COMPRA DE ALMUERZOS Y REFRIGERIOS  PARA DIVERSAS ACTIVIDADES DEL DEL SRS EL VALLE.</t>
  </si>
  <si>
    <t>AUTO REPUESTOS ASODECO, EIRL</t>
  </si>
  <si>
    <t>PAGO DE FACTURAS B1500000343 Y 344, COMPRA DE REPUESTOS PARA VEHICULO MAZDA B150, CAMIONETA NISSAN FRONTIER Y GUAGUA MITSUBISHI BLANCA EI349461 DEL SRS EL VALLE.</t>
  </si>
  <si>
    <t>FARACH, S A</t>
  </si>
  <si>
    <t>PAGO DE FACTURA B1500004537, COMPRA DE MEDICAMENTOS PARA LOS CPN Y CENTROS DE DIAGNOSTICO DEL SRS EL VALLE.</t>
  </si>
  <si>
    <t>ODONTOMORILLO, SRL</t>
  </si>
  <si>
    <t>PAGO DE FACTURA B1500000053, COMPRA DE INSUMOS DE ODONTOLOGIA PARA USO EN LOS CENTROS DE DIAGNOSTICO Y CPN DEL SRS EL VALLE.</t>
  </si>
  <si>
    <t>BIO NOVA, SRL</t>
  </si>
  <si>
    <t>PAGO DE FACTURA B1500013883, COMPRA DE INSUMOS DE LABORATORIO PARA USO EN LOS CENTROS DE DIAGNOSTICO AZUA, SAN JUAN Y LAS MATAS DE FARFAN.</t>
  </si>
  <si>
    <t>COMERCIALIZADORA FARMACEUTICA, EIRL</t>
  </si>
  <si>
    <t>PAGO DE FACTURA B1500000354, COMPRA DE MEDICAMENTOS PARA USO EN LOS CPN Y CENTROS DE DIAGNOSTICO DEL SRS EL VALLE.</t>
  </si>
  <si>
    <t>MULTIMPRESOS OHPE, SRL</t>
  </si>
  <si>
    <t>PAGO DE FACTURAS B1500001048 Y 1049, COMPRA DE MATERIAL GASTABLE DE PAPELERIA PARA ENTREGA DE CERTIFICADOS CAPACITACION DE SALUD MENTAL Y AREA DE ODONTOLOGIA DEL SRS EL VALLE.</t>
  </si>
  <si>
    <t>FIRST MEDICAL DEPOT BY GUZMAN, SRL</t>
  </si>
  <si>
    <t>PAGO DE FACTURA B1500000439, COMPRA DE PIEZA PARA RAYOS X (CONTROL BOARD DEL BRAZO SFYM) DEL CENTRO DE DIAGNOSTICO SAN JUAN.</t>
  </si>
  <si>
    <t>MANOLITO DENTAL, SRL</t>
  </si>
  <si>
    <t>PAGO DE FACTURA B1500000371, COMPRA DE INSUMOS ODONTOLOGICOS PARA USO EN LOS CENTROS DE DIAGNOSTICO Y CPN DEL SRS EL VALLE.</t>
  </si>
  <si>
    <t>IMPRENTA Y MULTISERVICIOS R&amp;V, SRL</t>
  </si>
  <si>
    <t>PAGO DE FACTURA B1500000617, COMPRA DE SELLOS PRETINTADOS PARA USO EN LAS DEPENDENCIAS DE LA REGIONAL.</t>
  </si>
  <si>
    <t>AUTO REPUESTOS PADILLA, SRL</t>
  </si>
  <si>
    <t>PAGO DE FACTURA B1500000236, COMPRA DE REPUESTOS PARA USO EN CAMIONETA TACOMA DEL SRS EL VALLE.</t>
  </si>
  <si>
    <t>LIRIANO NUEZ COMERCIAL, SRL</t>
  </si>
  <si>
    <t>PAGO DE FACTURA B1500005369, COMPRA DE MEDICAMENTOS PARA USO EN LOS CPN Y CENTROS DE DIAGNOSICO DE LA REGIONAL.</t>
  </si>
  <si>
    <t>ROSLYN, SRL</t>
  </si>
  <si>
    <t>PAGO DE FACTURA B1500000119, COMPRA DE ARTICULOS FERRETEROS PARA USO EN LOS CPN Y DEMAS DEPENDENCIAS DE LA REGIONAL.</t>
  </si>
  <si>
    <t>EMPRESA MILTIN, SRL</t>
  </si>
  <si>
    <t>PAGO DE FACTURA B1500008889, COMPRA DE ARTICULOS DE REPUESTO PARA MANTENIMIENTO DE VARIOS VEHICULOS DE LA REGIONAL.</t>
  </si>
  <si>
    <t>OPERADORA NACIONAL DE ENVASADORAS DE GAS (ONEGAS).</t>
  </si>
  <si>
    <t xml:space="preserve">PAGO FACTURA NO. B1500001480, B1500001483, |COMPRA DE GAS PARA USO EN EL CENTRO DIAGNOSTICO DE SAN JUAN Y EN LAS UNIDADES DE LA GERENCIA DE AREA II- SAN JUAN. </t>
  </si>
  <si>
    <t>AUTOCENTRO NAVARRO, SRL</t>
  </si>
  <si>
    <t>PAGO FACTURA NO. B1500002989, |COMPRA DE ARTICULOS DE REPUESTO, PARA MANTENIMIENTO DE GUAGUA MITSUBISHI L200 2023 OLACA PP924544 DEL AREA DE TRANSPORTACION SRS EL VALLE.</t>
  </si>
  <si>
    <t>MILCIADES DE LA CRUZ</t>
  </si>
  <si>
    <t>PAGO DE ALQUILER CORRESPONDIENTE A LOS MESES DE NOVIEMBRE Y DICIEMBRE 2023, UNAP GANADERO AZUA.</t>
  </si>
  <si>
    <t>JOSE LUIS RODRIGUEZ VALDEZ</t>
  </si>
  <si>
    <t>PAGO MAESTRO CONSTRUCTOR PARA REPARACION CPN YABONICO, SAN JUAN.</t>
  </si>
  <si>
    <t>TRANSFERENCIA POR FACTURACCION DE LOS CENTROS DE DIAGNOSTICOS</t>
  </si>
  <si>
    <t>EMPRESAS MILANESE, S.R.L</t>
  </si>
  <si>
    <t>PAGO FACTURA NO. B1500011135, |COMPRA DE AGUA, PARA CONSUMO EN LA GERENCIA DE AREA II,CENTRO DE DIAGNOSTICO SAN JUAN, ALMACEN DE MEDICAMENTOS Y OFICINA REGIONAL DE SALUD EL VALLE CORRESPONDIENTE AL MES DE ENERO DEL AÑO 2024.</t>
  </si>
  <si>
    <t>LIRIANO NUEZ COMERCIAL SRL</t>
  </si>
  <si>
    <t>PAGO FACTURA NO. B1500005403, |INSUMOS MEDICO PARA USO EN LOS CENTROS DE DIAGNOSTICO AZUA, SAN JUAN Y LAS MATAS DE FARFAN.</t>
  </si>
  <si>
    <t>SYNTES, SRL</t>
  </si>
  <si>
    <t>PAGO FACTURA NO. B1500002232, |MANTENIMIENTO IMPRESORA DE LA GERENCIA DE AREA I AZUA.</t>
  </si>
  <si>
    <t>ALTICE DOMINICANA</t>
  </si>
  <si>
    <t>PAGO DE FACTURA E450000002042, SERVICIO DE INTERNET MOVIL PARA LAS DIFERENTES UNIDADES DE ATENCION PRIMARIA DEL SRS EL VALLE.</t>
  </si>
  <si>
    <t>BIO NUCLEAR, SA</t>
  </si>
  <si>
    <t>PAGO FACTURA NO. B1500038421, |INSUMO DE LABORATORIO PARA USO EN LOS CENTRO DE DIAGNOSTICO DEL SERVICIO REGIONAL DE SALUD EL VALLE.</t>
  </si>
  <si>
    <t>TRANSFERENCIA DE ODONTOLOGIA</t>
  </si>
  <si>
    <t>EDESUR DOMINICANA SA</t>
  </si>
  <si>
    <t xml:space="preserve">PAGO SERVICIO ENERGETICO, ALMACEN DE MEDICAMENTOS </t>
  </si>
  <si>
    <t>PAGO SERVICIO ENERGETICO, UNAP MIRADOR NORTE.</t>
  </si>
  <si>
    <t>PAGO SERVICIO ENERGETICO, UNAP LOS CARTONES .</t>
  </si>
  <si>
    <t>PAGO SERVICIO ENERGETICO, UNAP  VILLA OCOA  .</t>
  </si>
  <si>
    <t>PAGO SERVICIO ENERGETICO, UNAP  VILLA CUCHILLA  .</t>
  </si>
  <si>
    <t>PAGO SERVICIO ENERGETICO, UNAP  SANTA ANA.  .</t>
  </si>
  <si>
    <t>PAGO SERVICIO ENERGETICO, UNAP  LAS YAYAS VIAJAMA.</t>
  </si>
  <si>
    <t>PAGO SERVICIO ENERGETICO, UNAP  EL JOVITO.</t>
  </si>
  <si>
    <t>PAGO SERVICIO ENERGETICO, APARTAMENTO  DE MEDICO  BANICA.</t>
  </si>
  <si>
    <t>PAGO SERVICIO ENERGETICO, GERENCIA DE AREA II SAN JUAN.</t>
  </si>
  <si>
    <t>PAGO SERVICIO ENERGETICO, UNAP  VILLA LIBERACION.</t>
  </si>
  <si>
    <t>HECTOR LEONIDAS QUITERIO RAMIREZ</t>
  </si>
  <si>
    <t>PAGO POR SERVICIO PRESTADO COMO MAESTRO EN REFRIGERACION POR UN MES PARA TRABAJOS DE REPARACION Y MANTENIMIENTO DE AIRES ACONDICIONADOS EN LOS CPN DE LA RED, DESDE EL 16/1/24 HASTA EL 16/2/24.</t>
  </si>
  <si>
    <t>PAGO FACTURA NO. B1500001480, B1500001483, |COMPRA DE GAS PARA USO EN EL CENTRO DIAGNOSTICO DE SAN JUAN Y EN LAS UNIDADES DE LA GERENCIA DE AREA II- SAN JUAN.</t>
  </si>
  <si>
    <t>ERIDANIA TROPICO RESTAURANT, SRL</t>
  </si>
  <si>
    <t>PAGO FACTURA NO. B1500000208, B1500000221, B1500000282, B1500000281, B1500000330, B1500000331, B1500000332, B1500000333, |COMPRA DE ALMUERZOS PARA DIVERSAS ACTIVIDADES DEL SERVICIO REGIONAL DE SALUD EL VALLE.</t>
  </si>
  <si>
    <t>HERIBERTO ANTONIO HERRERA GOMEZ</t>
  </si>
  <si>
    <t>PAGO FACTURA NO. B1500000003, B1500000013, B1500000004, B1500000005, B1500000006, B1500000007, B1500000008, B1500000009, B1500000010, B1500000014, B1500000011, B1500000015, B1500000012, B1500000016, |COMPRA DE REFRIGERIOS, DESAYUNOS Y ALMUERZOS PARA VARIAS ACTIVIDADES DE LA REGIONAL.</t>
  </si>
  <si>
    <t>MELVIN VALENTIN RAMIREZ RAMIREZ</t>
  </si>
  <si>
    <t>ALQUILER ELECTRONICO</t>
  </si>
  <si>
    <t>PAGO ALQUILER ELECTRONICO MES DE FEBRERO 2024</t>
  </si>
  <si>
    <t>PAGO POR SERVICIO PRESTADO COMO ANALISTA DE RELACIONES LABORALES EN EL SRS EL VALLE CORRESPONDIENTE AL MES DE FEBRERO 2024.</t>
  </si>
  <si>
    <t>PAGO FACTURA NO. B1500000357, |INSUMOS MEDICO PARA USO EN LOS CENTROS DIAGNOSTICOS AZUA, SAN JUAN, Y LAS MATAS DE FARFAN.</t>
  </si>
  <si>
    <t>LIBRERÍA LA FUENTE MISCELANEA, EIRL</t>
  </si>
  <si>
    <t>PAGO FACTURA NO. B1500003465, |COMPRA DE MOBILIARIO, PARA USO EN AREA DE OFICINAS DEL ALMACEN REGIONAL DE MEDICAMENTOS DEL SRS EL VALLE.</t>
  </si>
  <si>
    <t xml:space="preserve">NOMIA ELECTRONICA </t>
  </si>
  <si>
    <t>PAGO NOMINA ELECTRONICA MES DE FEBRERO 2024</t>
  </si>
  <si>
    <t>REINTEGRO DE CHEQUES</t>
  </si>
  <si>
    <t>CHEQUES REINTEGRADO NULO POR CAMBIO DE FIRMA # 27037,27114,27121,27134,27135,27136,27137,27141,27315,27317, Y 27335, POR UN VALOR DE 30,413.19</t>
  </si>
  <si>
    <t>REINTEGRO DE CHEQUE</t>
  </si>
  <si>
    <t>CHEQUE # 27280 REINTEGRADO NULO DEVUELTO POR EL BANCO</t>
  </si>
  <si>
    <t>CORR</t>
  </si>
  <si>
    <t xml:space="preserve">CORRECION DE TRANSFERENCIA </t>
  </si>
  <si>
    <t>TRANSFERENCIA A NOMBRE DE MILTIN POR VALOR DE 35,666.32, SIENDO EL VALOR REAL 35,666.82</t>
  </si>
  <si>
    <t>CARGO BANCARIO</t>
  </si>
  <si>
    <t xml:space="preserve">COMISION BANCARIA </t>
  </si>
  <si>
    <t>BALANCE AL PRIMER DIA DEL MES</t>
  </si>
  <si>
    <t>Licda. EstervinaCalderon</t>
  </si>
  <si>
    <t>INGRESOS DEL MES</t>
  </si>
  <si>
    <t>Licda.Francina A.Nova</t>
  </si>
  <si>
    <t>Preparado Por</t>
  </si>
  <si>
    <t>BALANCE AL FINALIZAR EL MES</t>
  </si>
  <si>
    <t>Revisado Por</t>
  </si>
  <si>
    <t>Contadora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</si>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</sst>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1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1" applyFont="1" applyAlignment="1">
      <alignment horizontal="right"/>
    </xf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1" fontId="4" fillId="0" borderId="0" xfId="1" applyNumberFormat="1" applyFont="1" applyAlignment="1">
      <alignment horizont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6" fillId="0" borderId="1" xfId="1" applyFont="1" applyBorder="1" applyAlignment="1">
      <alignment horizontal="center" wrapText="1"/>
    </xf>
    <xf numFmtId="4" fontId="6" fillId="0" borderId="1" xfId="1" applyNumberFormat="1" applyFont="1" applyBorder="1" applyAlignment="1">
      <alignment horizontal="center" wrapText="1"/>
    </xf>
    <xf numFmtId="4" fontId="7" fillId="0" borderId="1" xfId="1" applyNumberFormat="1" applyFont="1" applyBorder="1" applyAlignment="1">
      <alignment horizontal="center" wrapText="1"/>
    </xf>
    <xf numFmtId="0" fontId="5" fillId="0" borderId="0" xfId="1" applyFont="1" applyAlignment="1">
      <alignment horizontal="center"/>
    </xf>
    <xf numFmtId="14" fontId="1" fillId="0" borderId="1" xfId="1" applyNumberFormat="1" applyBorder="1" applyAlignment="1">
      <alignment horizontal="left" wrapText="1"/>
    </xf>
    <xf numFmtId="1" fontId="1" fillId="0" borderId="1" xfId="1" applyNumberFormat="1" applyBorder="1" applyAlignment="1">
      <alignment horizontal="left" wrapText="1"/>
    </xf>
    <xf numFmtId="2" fontId="1" fillId="0" borderId="1" xfId="1" applyNumberFormat="1" applyBorder="1" applyAlignment="1">
      <alignment horizontal="left" wrapText="1"/>
    </xf>
    <xf numFmtId="4" fontId="1" fillId="0" borderId="1" xfId="1" applyNumberFormat="1" applyBorder="1" applyAlignment="1">
      <alignment horizontal="center" wrapText="1"/>
    </xf>
    <xf numFmtId="164" fontId="1" fillId="0" borderId="1" xfId="2" applyFont="1" applyFill="1" applyBorder="1" applyAlignment="1">
      <alignment horizontal="right" wrapText="1"/>
    </xf>
    <xf numFmtId="165" fontId="1" fillId="0" borderId="1" xfId="2" applyNumberFormat="1" applyFont="1" applyFill="1" applyBorder="1" applyAlignment="1">
      <alignment horizontal="right" wrapText="1"/>
    </xf>
    <xf numFmtId="14" fontId="1" fillId="0" borderId="1" xfId="1" applyNumberFormat="1" applyBorder="1" applyAlignment="1">
      <alignment horizontal="left"/>
    </xf>
    <xf numFmtId="1" fontId="1" fillId="0" borderId="1" xfId="1" applyNumberFormat="1" applyBorder="1" applyAlignment="1">
      <alignment horizontal="left"/>
    </xf>
    <xf numFmtId="4" fontId="1" fillId="0" borderId="1" xfId="1" applyNumberFormat="1" applyBorder="1" applyAlignment="1">
      <alignment horizontal="center"/>
    </xf>
    <xf numFmtId="164" fontId="1" fillId="0" borderId="1" xfId="2" applyFont="1" applyFill="1" applyBorder="1" applyAlignment="1">
      <alignment horizontal="right"/>
    </xf>
    <xf numFmtId="1" fontId="8" fillId="0" borderId="0" xfId="1" applyNumberFormat="1" applyFont="1" applyAlignment="1">
      <alignment horizontal="right"/>
    </xf>
    <xf numFmtId="0" fontId="9" fillId="3" borderId="1" xfId="1" applyFont="1" applyFill="1" applyBorder="1"/>
    <xf numFmtId="0" fontId="9" fillId="3" borderId="1" xfId="1" applyFont="1" applyFill="1" applyBorder="1" applyAlignment="1">
      <alignment horizontal="left" wrapText="1"/>
    </xf>
    <xf numFmtId="1" fontId="9" fillId="3" borderId="1" xfId="1" applyNumberFormat="1" applyFont="1" applyFill="1" applyBorder="1" applyAlignment="1">
      <alignment horizontal="center" wrapText="1"/>
    </xf>
    <xf numFmtId="4" fontId="9" fillId="3" borderId="1" xfId="1" applyNumberFormat="1" applyFont="1" applyFill="1" applyBorder="1" applyAlignment="1">
      <alignment horizontal="center" wrapText="1"/>
    </xf>
    <xf numFmtId="0" fontId="8" fillId="0" borderId="0" xfId="1" applyFont="1"/>
    <xf numFmtId="0" fontId="8" fillId="0" borderId="0" xfId="1" applyFont="1" applyAlignment="1">
      <alignment horizontal="left" wrapText="1"/>
    </xf>
    <xf numFmtId="1" fontId="10" fillId="4" borderId="1" xfId="1" applyNumberFormat="1" applyFont="1" applyFill="1" applyBorder="1" applyAlignment="1">
      <alignment horizontal="center"/>
    </xf>
    <xf numFmtId="4" fontId="10" fillId="4" borderId="1" xfId="1" applyNumberFormat="1" applyFont="1" applyFill="1" applyBorder="1" applyAlignment="1">
      <alignment horizontal="center"/>
    </xf>
    <xf numFmtId="4" fontId="8" fillId="0" borderId="0" xfId="3" applyNumberFormat="1" applyFont="1" applyFill="1" applyBorder="1" applyAlignment="1">
      <alignment horizontal="right"/>
    </xf>
    <xf numFmtId="1" fontId="11" fillId="0" borderId="2" xfId="1" applyNumberFormat="1" applyFont="1" applyBorder="1" applyAlignment="1">
      <alignment horizontal="center" wrapText="1"/>
    </xf>
    <xf numFmtId="1" fontId="11" fillId="0" borderId="0" xfId="1" applyNumberFormat="1" applyFont="1" applyAlignment="1">
      <alignment wrapText="1"/>
    </xf>
    <xf numFmtId="1" fontId="10" fillId="4" borderId="3" xfId="1" applyNumberFormat="1" applyFont="1" applyFill="1" applyBorder="1" applyAlignment="1">
      <alignment horizontal="center"/>
    </xf>
    <xf numFmtId="1" fontId="11" fillId="0" borderId="0" xfId="1" applyNumberFormat="1" applyFont="1" applyAlignment="1">
      <alignment horizontal="center" wrapText="1"/>
    </xf>
    <xf numFmtId="1" fontId="12" fillId="0" borderId="0" xfId="1" applyNumberFormat="1" applyFont="1" applyAlignment="1">
      <alignment horizontal="center" wrapText="1"/>
    </xf>
    <xf numFmtId="1" fontId="12" fillId="0" borderId="0" xfId="1" applyNumberFormat="1" applyFont="1" applyAlignment="1">
      <alignment wrapText="1"/>
    </xf>
    <xf numFmtId="1" fontId="8" fillId="0" borderId="0" xfId="1" applyNumberFormat="1" applyFont="1" applyAlignment="1">
      <alignment horizontal="center"/>
    </xf>
  </cellXfs>
  <cellStyles count="4">
    <cellStyle name="Millares 4" xfId="2" xr:uid="{5EB71FEA-CF0F-4994-97E5-C2632BDD5B15}"/>
    <cellStyle name="Millares_29 feb DESEMBOLSO2004" xfId="3" xr:uid="{A883958E-B1F4-4223-9B39-33574AFBE637}"/>
    <cellStyle name="Normal" xfId="0" builtinId="0"/>
    <cellStyle name="Normal 3" xfId="1" xr:uid="{D4FCB47D-6178-42BC-A174-D09A49EF57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calderon\Desktop\SRS%20EL%20VALLE%20MODULO%20DE%20CONTABILIDAD%202023-%20VS2.1%20q.xlsx" TargetMode="External"/><Relationship Id="rId1" Type="http://schemas.openxmlformats.org/officeDocument/2006/relationships/externalLinkPath" Target="/Users/fnova/Downloads/SRS%20EL%20VALLE%20MODULO%20DE%20CONTABILIDAD%202023-%20VS2.1%20q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B23BE-E541-4F50-B024-207E5434A469}">
  <dimension ref="A1:H83"/>
  <sheetViews>
    <sheetView tabSelected="1" topLeftCell="A75" workbookViewId="0">
      <selection activeCell="M6" sqref="M6"/>
    </sheetView>
  </sheetViews>
  <sheetFormatPr baseColWidth="10" defaultRowHeight="15" x14ac:dyDescent="0.25"/>
  <cols>
    <col min="1" max="1" width="1.42578125" customWidth="1"/>
    <col min="2" max="2" width="9.140625" customWidth="1"/>
    <col min="3" max="3" width="16" customWidth="1"/>
    <col min="4" max="4" width="25" customWidth="1"/>
    <col min="5" max="5" width="31.140625" customWidth="1"/>
    <col min="6" max="6" width="13.5703125" customWidth="1"/>
    <col min="7" max="7" width="15.140625" customWidth="1"/>
    <col min="8" max="8" width="16.85546875" customWidth="1"/>
  </cols>
  <sheetData>
    <row r="1" spans="1:8" ht="22.5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ht="22.5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ht="20.25" x14ac:dyDescent="0.35">
      <c r="A3" s="3" t="s">
        <v>1</v>
      </c>
      <c r="B3" s="3"/>
      <c r="C3" s="3"/>
      <c r="D3" s="3"/>
      <c r="E3" s="3"/>
      <c r="F3" s="3"/>
      <c r="G3" s="3"/>
      <c r="H3" s="3"/>
    </row>
    <row r="4" spans="1:8" ht="20.25" x14ac:dyDescent="0.35">
      <c r="A4" s="4"/>
      <c r="B4" s="5" t="str">
        <f>[1]PORTADA!A14</f>
        <v>BANCO DE RESERVAS CUENTA VENTA DE SERVICIOS (100-202867-9)</v>
      </c>
      <c r="C4" s="5"/>
      <c r="D4" s="5"/>
      <c r="E4" s="5"/>
      <c r="F4" s="5"/>
      <c r="G4" s="5"/>
      <c r="H4" s="5"/>
    </row>
    <row r="5" spans="1:8" ht="20.25" x14ac:dyDescent="0.35">
      <c r="A5" s="1"/>
      <c r="B5" s="6" t="s">
        <v>2</v>
      </c>
      <c r="C5" s="3"/>
      <c r="D5" s="3"/>
      <c r="E5" s="3"/>
      <c r="F5" s="3"/>
      <c r="G5" s="3"/>
      <c r="H5" s="3"/>
    </row>
    <row r="6" spans="1:8" ht="63" x14ac:dyDescent="0.25">
      <c r="A6" s="7"/>
      <c r="B6" s="8" t="s">
        <v>3</v>
      </c>
      <c r="C6" s="8" t="s">
        <v>4</v>
      </c>
      <c r="D6" s="8" t="s">
        <v>5</v>
      </c>
      <c r="E6" s="8" t="s">
        <v>6</v>
      </c>
      <c r="F6" s="9" t="s">
        <v>7</v>
      </c>
      <c r="G6" s="10" t="s">
        <v>8</v>
      </c>
      <c r="H6" s="9" t="s">
        <v>9</v>
      </c>
    </row>
    <row r="7" spans="1:8" ht="31.5" x14ac:dyDescent="0.25">
      <c r="A7" s="7"/>
      <c r="B7" s="11"/>
      <c r="C7" s="11"/>
      <c r="D7" s="11" t="s">
        <v>10</v>
      </c>
      <c r="E7" s="11" t="s">
        <v>11</v>
      </c>
      <c r="F7" s="12"/>
      <c r="G7" s="13"/>
      <c r="H7" s="12">
        <v>51757955.810000002</v>
      </c>
    </row>
    <row r="8" spans="1:8" ht="26.25" x14ac:dyDescent="0.25">
      <c r="A8" s="14"/>
      <c r="B8" s="15">
        <v>45323</v>
      </c>
      <c r="C8" s="16">
        <v>33714210166</v>
      </c>
      <c r="D8" s="17" t="s">
        <v>12</v>
      </c>
      <c r="E8" s="16" t="s">
        <v>13</v>
      </c>
      <c r="F8" s="18"/>
      <c r="G8" s="19">
        <v>10000</v>
      </c>
      <c r="H8" s="20">
        <f>H7+F8-G8</f>
        <v>51747955.810000002</v>
      </c>
    </row>
    <row r="9" spans="1:8" ht="102.75" x14ac:dyDescent="0.25">
      <c r="A9" s="14"/>
      <c r="B9" s="15">
        <v>45324</v>
      </c>
      <c r="C9" s="16">
        <v>33728968633</v>
      </c>
      <c r="D9" s="17" t="s">
        <v>14</v>
      </c>
      <c r="E9" s="16" t="s">
        <v>15</v>
      </c>
      <c r="F9" s="18"/>
      <c r="G9" s="19">
        <v>110175</v>
      </c>
      <c r="H9" s="20">
        <f t="shared" ref="H9:H72" si="0">H8+F9-G9</f>
        <v>51637780.810000002</v>
      </c>
    </row>
    <row r="10" spans="1:8" ht="90" x14ac:dyDescent="0.25">
      <c r="A10" s="14"/>
      <c r="B10" s="15">
        <v>45324</v>
      </c>
      <c r="C10" s="16">
        <v>33729093622</v>
      </c>
      <c r="D10" s="17" t="s">
        <v>16</v>
      </c>
      <c r="E10" s="16" t="s">
        <v>17</v>
      </c>
      <c r="F10" s="18"/>
      <c r="G10" s="19">
        <v>1662500</v>
      </c>
      <c r="H10" s="20">
        <f t="shared" si="0"/>
        <v>49975280.810000002</v>
      </c>
    </row>
    <row r="11" spans="1:8" ht="51.75" x14ac:dyDescent="0.25">
      <c r="A11" s="14"/>
      <c r="B11" s="15">
        <v>45324</v>
      </c>
      <c r="C11" s="16">
        <v>33731356410</v>
      </c>
      <c r="D11" s="17" t="s">
        <v>18</v>
      </c>
      <c r="E11" s="16" t="s">
        <v>19</v>
      </c>
      <c r="F11" s="18"/>
      <c r="G11" s="19">
        <v>77760</v>
      </c>
      <c r="H11" s="20">
        <f t="shared" si="0"/>
        <v>49897520.810000002</v>
      </c>
    </row>
    <row r="12" spans="1:8" ht="39" customHeight="1" x14ac:dyDescent="0.25">
      <c r="A12" s="14"/>
      <c r="B12" s="21">
        <v>45327</v>
      </c>
      <c r="C12" s="22">
        <v>33760249936</v>
      </c>
      <c r="D12" s="17" t="s">
        <v>20</v>
      </c>
      <c r="E12" s="16" t="s">
        <v>21</v>
      </c>
      <c r="F12" s="23"/>
      <c r="G12" s="19">
        <v>120569.46</v>
      </c>
      <c r="H12" s="20">
        <f t="shared" si="0"/>
        <v>49776951.350000001</v>
      </c>
    </row>
    <row r="13" spans="1:8" ht="39" customHeight="1" x14ac:dyDescent="0.25">
      <c r="A13" s="14"/>
      <c r="B13" s="21">
        <v>45328</v>
      </c>
      <c r="C13" s="22">
        <v>4524000000006</v>
      </c>
      <c r="D13" s="17" t="s">
        <v>22</v>
      </c>
      <c r="E13" s="16" t="s">
        <v>23</v>
      </c>
      <c r="F13" s="23">
        <v>12627130.01</v>
      </c>
      <c r="G13" s="24"/>
      <c r="H13" s="20">
        <f t="shared" si="0"/>
        <v>62404081.359999999</v>
      </c>
    </row>
    <row r="14" spans="1:8" ht="77.25" x14ac:dyDescent="0.25">
      <c r="A14" s="14"/>
      <c r="B14" s="15">
        <v>45329</v>
      </c>
      <c r="C14" s="16">
        <v>33794949966</v>
      </c>
      <c r="D14" s="17" t="s">
        <v>24</v>
      </c>
      <c r="E14" s="16" t="s">
        <v>25</v>
      </c>
      <c r="F14" s="18"/>
      <c r="G14" s="19">
        <v>25000</v>
      </c>
      <c r="H14" s="20">
        <f t="shared" si="0"/>
        <v>62379081.359999999</v>
      </c>
    </row>
    <row r="15" spans="1:8" ht="64.5" x14ac:dyDescent="0.25">
      <c r="A15" s="14"/>
      <c r="B15" s="15">
        <v>45329</v>
      </c>
      <c r="C15" s="16">
        <v>33795128649</v>
      </c>
      <c r="D15" s="17" t="s">
        <v>26</v>
      </c>
      <c r="E15" s="16" t="s">
        <v>27</v>
      </c>
      <c r="F15" s="18"/>
      <c r="G15" s="19">
        <v>11700</v>
      </c>
      <c r="H15" s="20">
        <f t="shared" si="0"/>
        <v>62367381.359999999</v>
      </c>
    </row>
    <row r="16" spans="1:8" ht="51.75" x14ac:dyDescent="0.25">
      <c r="A16" s="14"/>
      <c r="B16" s="15">
        <v>45329</v>
      </c>
      <c r="C16" s="16">
        <v>33795174981</v>
      </c>
      <c r="D16" s="17" t="s">
        <v>28</v>
      </c>
      <c r="E16" s="16" t="s">
        <v>29</v>
      </c>
      <c r="F16" s="18"/>
      <c r="G16" s="19">
        <v>2700</v>
      </c>
      <c r="H16" s="20">
        <f t="shared" si="0"/>
        <v>62364681.359999999</v>
      </c>
    </row>
    <row r="17" spans="1:8" ht="102.75" x14ac:dyDescent="0.25">
      <c r="A17" s="14"/>
      <c r="B17" s="15">
        <v>45329</v>
      </c>
      <c r="C17" s="16">
        <v>33795209615</v>
      </c>
      <c r="D17" s="17" t="s">
        <v>30</v>
      </c>
      <c r="E17" s="16" t="s">
        <v>31</v>
      </c>
      <c r="F17" s="18"/>
      <c r="G17" s="19">
        <v>5000</v>
      </c>
      <c r="H17" s="20">
        <f t="shared" si="0"/>
        <v>62359681.359999999</v>
      </c>
    </row>
    <row r="18" spans="1:8" ht="115.5" x14ac:dyDescent="0.25">
      <c r="A18" s="14"/>
      <c r="B18" s="15">
        <v>45331</v>
      </c>
      <c r="C18" s="16">
        <v>33816773657</v>
      </c>
      <c r="D18" s="17" t="s">
        <v>32</v>
      </c>
      <c r="E18" s="16" t="s">
        <v>33</v>
      </c>
      <c r="F18" s="18"/>
      <c r="G18" s="19">
        <v>83554.2</v>
      </c>
      <c r="H18" s="20">
        <f t="shared" si="0"/>
        <v>62276127.159999996</v>
      </c>
    </row>
    <row r="19" spans="1:8" ht="115.5" x14ac:dyDescent="0.25">
      <c r="A19" s="14"/>
      <c r="B19" s="15">
        <v>45331</v>
      </c>
      <c r="C19" s="16">
        <v>33816803568</v>
      </c>
      <c r="D19" s="17" t="s">
        <v>32</v>
      </c>
      <c r="E19" s="16" t="s">
        <v>34</v>
      </c>
      <c r="F19" s="18"/>
      <c r="G19" s="19">
        <v>62658</v>
      </c>
      <c r="H19" s="20">
        <f t="shared" si="0"/>
        <v>62213469.159999996</v>
      </c>
    </row>
    <row r="20" spans="1:8" ht="39" x14ac:dyDescent="0.25">
      <c r="A20" s="14"/>
      <c r="B20" s="15">
        <v>45331</v>
      </c>
      <c r="C20" s="16">
        <v>33816837410</v>
      </c>
      <c r="D20" s="17" t="s">
        <v>35</v>
      </c>
      <c r="E20" s="16" t="s">
        <v>36</v>
      </c>
      <c r="F20" s="18"/>
      <c r="G20" s="19">
        <v>126549.96</v>
      </c>
      <c r="H20" s="20">
        <f t="shared" si="0"/>
        <v>62086919.199999996</v>
      </c>
    </row>
    <row r="21" spans="1:8" ht="77.25" x14ac:dyDescent="0.25">
      <c r="A21" s="14"/>
      <c r="B21" s="15">
        <v>45331</v>
      </c>
      <c r="C21" s="16">
        <v>33816866777</v>
      </c>
      <c r="D21" s="17" t="s">
        <v>35</v>
      </c>
      <c r="E21" s="16" t="s">
        <v>37</v>
      </c>
      <c r="F21" s="18"/>
      <c r="G21" s="19">
        <v>33562.800000000003</v>
      </c>
      <c r="H21" s="20">
        <f t="shared" si="0"/>
        <v>62053356.399999999</v>
      </c>
    </row>
    <row r="22" spans="1:8" ht="33.75" customHeight="1" x14ac:dyDescent="0.25">
      <c r="A22" s="14"/>
      <c r="B22" s="15">
        <v>45331</v>
      </c>
      <c r="C22" s="16">
        <v>24020900364005</v>
      </c>
      <c r="D22" s="17" t="s">
        <v>38</v>
      </c>
      <c r="E22" s="16" t="s">
        <v>39</v>
      </c>
      <c r="F22" s="18">
        <v>44000</v>
      </c>
      <c r="G22" s="19"/>
      <c r="H22" s="20">
        <f t="shared" si="0"/>
        <v>62097356.399999999</v>
      </c>
    </row>
    <row r="23" spans="1:8" ht="77.25" x14ac:dyDescent="0.25">
      <c r="A23" s="14"/>
      <c r="B23" s="15">
        <v>45335</v>
      </c>
      <c r="C23" s="16">
        <v>33865838769</v>
      </c>
      <c r="D23" s="17" t="s">
        <v>40</v>
      </c>
      <c r="E23" s="16" t="s">
        <v>41</v>
      </c>
      <c r="F23" s="18"/>
      <c r="G23" s="19">
        <v>21927.15</v>
      </c>
      <c r="H23" s="20">
        <f t="shared" si="0"/>
        <v>62075429.25</v>
      </c>
    </row>
    <row r="24" spans="1:8" ht="64.5" x14ac:dyDescent="0.25">
      <c r="A24" s="14"/>
      <c r="B24" s="15">
        <v>45336</v>
      </c>
      <c r="C24" s="16">
        <v>33882813167</v>
      </c>
      <c r="D24" s="17" t="s">
        <v>42</v>
      </c>
      <c r="E24" s="16" t="s">
        <v>43</v>
      </c>
      <c r="F24" s="18"/>
      <c r="G24" s="19">
        <v>31228.400000000001</v>
      </c>
      <c r="H24" s="20">
        <f t="shared" si="0"/>
        <v>62044200.850000001</v>
      </c>
    </row>
    <row r="25" spans="1:8" ht="77.25" x14ac:dyDescent="0.25">
      <c r="A25" s="14"/>
      <c r="B25" s="15">
        <v>45336</v>
      </c>
      <c r="C25" s="16">
        <v>33882875391</v>
      </c>
      <c r="D25" s="17" t="s">
        <v>44</v>
      </c>
      <c r="E25" s="16" t="s">
        <v>45</v>
      </c>
      <c r="F25" s="18"/>
      <c r="G25" s="19">
        <v>22500</v>
      </c>
      <c r="H25" s="20">
        <f t="shared" si="0"/>
        <v>62021700.850000001</v>
      </c>
    </row>
    <row r="26" spans="1:8" ht="90" x14ac:dyDescent="0.25">
      <c r="A26" s="14"/>
      <c r="B26" s="15">
        <v>45336</v>
      </c>
      <c r="C26" s="16">
        <v>33888891759</v>
      </c>
      <c r="D26" s="17" t="s">
        <v>46</v>
      </c>
      <c r="E26" s="16" t="s">
        <v>47</v>
      </c>
      <c r="F26" s="18"/>
      <c r="G26" s="19">
        <v>27176.5</v>
      </c>
      <c r="H26" s="20">
        <f t="shared" si="0"/>
        <v>61994524.350000001</v>
      </c>
    </row>
    <row r="27" spans="1:8" ht="77.25" x14ac:dyDescent="0.25">
      <c r="A27" s="14"/>
      <c r="B27" s="15">
        <v>45336</v>
      </c>
      <c r="C27" s="16">
        <v>33888942309</v>
      </c>
      <c r="D27" s="17" t="s">
        <v>48</v>
      </c>
      <c r="E27" s="16" t="s">
        <v>49</v>
      </c>
      <c r="F27" s="18"/>
      <c r="G27" s="19">
        <v>8265</v>
      </c>
      <c r="H27" s="20">
        <f t="shared" si="0"/>
        <v>61986259.350000001</v>
      </c>
    </row>
    <row r="28" spans="1:8" ht="51.75" x14ac:dyDescent="0.25">
      <c r="A28" s="14"/>
      <c r="B28" s="15">
        <v>45336</v>
      </c>
      <c r="C28" s="16">
        <v>33888997991</v>
      </c>
      <c r="D28" s="17" t="s">
        <v>50</v>
      </c>
      <c r="E28" s="16" t="s">
        <v>51</v>
      </c>
      <c r="F28" s="18"/>
      <c r="G28" s="19">
        <v>48623.9</v>
      </c>
      <c r="H28" s="20">
        <f t="shared" si="0"/>
        <v>61937635.450000003</v>
      </c>
    </row>
    <row r="29" spans="1:8" ht="77.25" x14ac:dyDescent="0.25">
      <c r="A29" s="14"/>
      <c r="B29" s="15">
        <v>45336</v>
      </c>
      <c r="C29" s="16">
        <v>33889069714</v>
      </c>
      <c r="D29" s="17" t="s">
        <v>52</v>
      </c>
      <c r="E29" s="16" t="s">
        <v>53</v>
      </c>
      <c r="F29" s="18"/>
      <c r="G29" s="19">
        <v>80584.320000000007</v>
      </c>
      <c r="H29" s="20">
        <f t="shared" si="0"/>
        <v>61857051.130000003</v>
      </c>
    </row>
    <row r="30" spans="1:8" ht="90" x14ac:dyDescent="0.25">
      <c r="A30" s="14"/>
      <c r="B30" s="15">
        <v>45336</v>
      </c>
      <c r="C30" s="16">
        <v>33889122025</v>
      </c>
      <c r="D30" s="17" t="s">
        <v>54</v>
      </c>
      <c r="E30" s="16" t="s">
        <v>55</v>
      </c>
      <c r="F30" s="18"/>
      <c r="G30" s="19">
        <v>49940.25</v>
      </c>
      <c r="H30" s="20">
        <f t="shared" si="0"/>
        <v>61807110.880000003</v>
      </c>
    </row>
    <row r="31" spans="1:8" ht="64.5" x14ac:dyDescent="0.25">
      <c r="A31" s="14"/>
      <c r="B31" s="15">
        <v>45337</v>
      </c>
      <c r="C31" s="16">
        <v>33900610748</v>
      </c>
      <c r="D31" s="17" t="s">
        <v>56</v>
      </c>
      <c r="E31" s="16" t="s">
        <v>57</v>
      </c>
      <c r="F31" s="18"/>
      <c r="G31" s="19">
        <v>147250</v>
      </c>
      <c r="H31" s="20">
        <f t="shared" si="0"/>
        <v>61659860.880000003</v>
      </c>
    </row>
    <row r="32" spans="1:8" ht="77.25" x14ac:dyDescent="0.25">
      <c r="A32" s="14"/>
      <c r="B32" s="15">
        <v>45337</v>
      </c>
      <c r="C32" s="16">
        <v>33900644869</v>
      </c>
      <c r="D32" s="17" t="s">
        <v>58</v>
      </c>
      <c r="E32" s="16" t="s">
        <v>59</v>
      </c>
      <c r="F32" s="18"/>
      <c r="G32" s="19">
        <v>34559.009999999995</v>
      </c>
      <c r="H32" s="20">
        <f t="shared" si="0"/>
        <v>61625301.870000005</v>
      </c>
    </row>
    <row r="33" spans="1:8" ht="77.25" x14ac:dyDescent="0.25">
      <c r="A33" s="14"/>
      <c r="B33" s="15">
        <v>45337</v>
      </c>
      <c r="C33" s="16">
        <v>33900728061</v>
      </c>
      <c r="D33" s="17" t="s">
        <v>60</v>
      </c>
      <c r="E33" s="16" t="s">
        <v>61</v>
      </c>
      <c r="F33" s="18"/>
      <c r="G33" s="19">
        <v>310719.09999999998</v>
      </c>
      <c r="H33" s="20">
        <f t="shared" si="0"/>
        <v>61314582.770000003</v>
      </c>
    </row>
    <row r="34" spans="1:8" ht="77.25" x14ac:dyDescent="0.25">
      <c r="A34" s="14"/>
      <c r="B34" s="15">
        <v>45337</v>
      </c>
      <c r="C34" s="16">
        <v>33900782760</v>
      </c>
      <c r="D34" s="17" t="s">
        <v>62</v>
      </c>
      <c r="E34" s="16" t="s">
        <v>63</v>
      </c>
      <c r="F34" s="18"/>
      <c r="G34" s="19">
        <v>244625</v>
      </c>
      <c r="H34" s="20">
        <f t="shared" si="0"/>
        <v>61069957.770000003</v>
      </c>
    </row>
    <row r="35" spans="1:8" ht="102.75" x14ac:dyDescent="0.25">
      <c r="A35" s="14"/>
      <c r="B35" s="15">
        <v>45337</v>
      </c>
      <c r="C35" s="16">
        <v>33900828010</v>
      </c>
      <c r="D35" s="17" t="s">
        <v>64</v>
      </c>
      <c r="E35" s="16" t="s">
        <v>65</v>
      </c>
      <c r="F35" s="18"/>
      <c r="G35" s="19">
        <v>16385</v>
      </c>
      <c r="H35" s="20">
        <f t="shared" si="0"/>
        <v>61053572.770000003</v>
      </c>
    </row>
    <row r="36" spans="1:8" ht="77.25" x14ac:dyDescent="0.25">
      <c r="A36" s="14"/>
      <c r="B36" s="15">
        <v>45337</v>
      </c>
      <c r="C36" s="16">
        <v>33900859239</v>
      </c>
      <c r="D36" s="17" t="s">
        <v>66</v>
      </c>
      <c r="E36" s="16" t="s">
        <v>67</v>
      </c>
      <c r="F36" s="18"/>
      <c r="G36" s="19">
        <v>311228.81</v>
      </c>
      <c r="H36" s="20">
        <f t="shared" si="0"/>
        <v>60742343.960000001</v>
      </c>
    </row>
    <row r="37" spans="1:8" ht="77.25" x14ac:dyDescent="0.25">
      <c r="A37" s="14"/>
      <c r="B37" s="15">
        <v>45337</v>
      </c>
      <c r="C37" s="16">
        <v>33900959958</v>
      </c>
      <c r="D37" s="17" t="s">
        <v>68</v>
      </c>
      <c r="E37" s="16" t="s">
        <v>69</v>
      </c>
      <c r="F37" s="18"/>
      <c r="G37" s="19">
        <v>47381.25</v>
      </c>
      <c r="H37" s="20">
        <f t="shared" si="0"/>
        <v>60694962.710000001</v>
      </c>
    </row>
    <row r="38" spans="1:8" ht="64.5" x14ac:dyDescent="0.25">
      <c r="A38" s="14"/>
      <c r="B38" s="15">
        <v>45337</v>
      </c>
      <c r="C38" s="16">
        <v>33901000344</v>
      </c>
      <c r="D38" s="17" t="s">
        <v>70</v>
      </c>
      <c r="E38" s="16" t="s">
        <v>71</v>
      </c>
      <c r="F38" s="18"/>
      <c r="G38" s="19">
        <v>154245</v>
      </c>
      <c r="H38" s="20">
        <f t="shared" si="0"/>
        <v>60540717.710000001</v>
      </c>
    </row>
    <row r="39" spans="1:8" ht="64.5" x14ac:dyDescent="0.25">
      <c r="A39" s="14"/>
      <c r="B39" s="15">
        <v>45337</v>
      </c>
      <c r="C39" s="16">
        <v>33901071318</v>
      </c>
      <c r="D39" s="17" t="s">
        <v>72</v>
      </c>
      <c r="E39" s="16" t="s">
        <v>73</v>
      </c>
      <c r="F39" s="18"/>
      <c r="G39" s="19">
        <v>12430</v>
      </c>
      <c r="H39" s="20">
        <f t="shared" si="0"/>
        <v>60528287.710000001</v>
      </c>
    </row>
    <row r="40" spans="1:8" ht="64.5" x14ac:dyDescent="0.25">
      <c r="A40" s="14"/>
      <c r="B40" s="15">
        <v>45338</v>
      </c>
      <c r="C40" s="16">
        <v>33925956253</v>
      </c>
      <c r="D40" s="17" t="s">
        <v>74</v>
      </c>
      <c r="E40" s="16" t="s">
        <v>75</v>
      </c>
      <c r="F40" s="18"/>
      <c r="G40" s="19">
        <v>556434</v>
      </c>
      <c r="H40" s="20">
        <f t="shared" si="0"/>
        <v>59971853.710000001</v>
      </c>
    </row>
    <row r="41" spans="1:8" ht="77.25" x14ac:dyDescent="0.25">
      <c r="A41" s="14"/>
      <c r="B41" s="15">
        <v>45338</v>
      </c>
      <c r="C41" s="16">
        <v>33926012597</v>
      </c>
      <c r="D41" s="17" t="s">
        <v>76</v>
      </c>
      <c r="E41" s="16" t="s">
        <v>77</v>
      </c>
      <c r="F41" s="18"/>
      <c r="G41" s="19">
        <v>99269.2</v>
      </c>
      <c r="H41" s="20">
        <f t="shared" si="0"/>
        <v>59872584.509999998</v>
      </c>
    </row>
    <row r="42" spans="1:8" ht="77.25" x14ac:dyDescent="0.25">
      <c r="A42" s="14"/>
      <c r="B42" s="15">
        <v>45338</v>
      </c>
      <c r="C42" s="16">
        <v>33927097643</v>
      </c>
      <c r="D42" s="17" t="s">
        <v>78</v>
      </c>
      <c r="E42" s="16" t="s">
        <v>79</v>
      </c>
      <c r="F42" s="18"/>
      <c r="G42" s="19">
        <v>35666.32</v>
      </c>
      <c r="H42" s="20">
        <f t="shared" si="0"/>
        <v>59836918.189999998</v>
      </c>
    </row>
    <row r="43" spans="1:8" ht="90" x14ac:dyDescent="0.25">
      <c r="A43" s="14"/>
      <c r="B43" s="15">
        <v>45341</v>
      </c>
      <c r="C43" s="16">
        <v>33960544229</v>
      </c>
      <c r="D43" s="17" t="s">
        <v>80</v>
      </c>
      <c r="E43" s="16" t="s">
        <v>81</v>
      </c>
      <c r="F43" s="18"/>
      <c r="G43" s="19">
        <v>82589.91</v>
      </c>
      <c r="H43" s="20">
        <f t="shared" si="0"/>
        <v>59754328.280000001</v>
      </c>
    </row>
    <row r="44" spans="1:8" ht="102.75" x14ac:dyDescent="0.25">
      <c r="A44" s="14"/>
      <c r="B44" s="15">
        <v>45342</v>
      </c>
      <c r="C44" s="16">
        <v>33978756162</v>
      </c>
      <c r="D44" s="17" t="s">
        <v>82</v>
      </c>
      <c r="E44" s="16" t="s">
        <v>83</v>
      </c>
      <c r="F44" s="18"/>
      <c r="G44" s="19">
        <v>32942.380000000005</v>
      </c>
      <c r="H44" s="20">
        <f t="shared" si="0"/>
        <v>59721385.899999999</v>
      </c>
    </row>
    <row r="45" spans="1:8" ht="64.5" x14ac:dyDescent="0.25">
      <c r="A45" s="14"/>
      <c r="B45" s="15">
        <v>45345</v>
      </c>
      <c r="C45" s="16">
        <v>34028314910</v>
      </c>
      <c r="D45" s="17" t="s">
        <v>84</v>
      </c>
      <c r="E45" s="16" t="s">
        <v>85</v>
      </c>
      <c r="F45" s="18"/>
      <c r="G45" s="19">
        <v>12600</v>
      </c>
      <c r="H45" s="20">
        <f t="shared" si="0"/>
        <v>59708785.899999999</v>
      </c>
    </row>
    <row r="46" spans="1:8" ht="39" x14ac:dyDescent="0.25">
      <c r="A46" s="14"/>
      <c r="B46" s="15">
        <v>45345</v>
      </c>
      <c r="C46" s="16">
        <v>34035930252</v>
      </c>
      <c r="D46" s="17" t="s">
        <v>86</v>
      </c>
      <c r="E46" s="16" t="s">
        <v>87</v>
      </c>
      <c r="F46" s="18"/>
      <c r="G46" s="19">
        <v>262402.68000000005</v>
      </c>
      <c r="H46" s="20">
        <f t="shared" si="0"/>
        <v>59446383.219999999</v>
      </c>
    </row>
    <row r="47" spans="1:8" ht="39" x14ac:dyDescent="0.25">
      <c r="A47" s="14"/>
      <c r="B47" s="15">
        <v>45348</v>
      </c>
      <c r="C47" s="16">
        <v>4524000000104</v>
      </c>
      <c r="D47" s="17" t="s">
        <v>38</v>
      </c>
      <c r="E47" s="16" t="s">
        <v>88</v>
      </c>
      <c r="F47" s="18">
        <v>916343.6</v>
      </c>
      <c r="G47" s="19"/>
      <c r="H47" s="20">
        <f t="shared" si="0"/>
        <v>60362726.82</v>
      </c>
    </row>
    <row r="48" spans="1:8" ht="128.25" x14ac:dyDescent="0.25">
      <c r="A48" s="14"/>
      <c r="B48" s="15">
        <v>45348</v>
      </c>
      <c r="C48" s="16">
        <v>34069307986</v>
      </c>
      <c r="D48" s="17" t="s">
        <v>89</v>
      </c>
      <c r="E48" s="16" t="s">
        <v>90</v>
      </c>
      <c r="F48" s="18"/>
      <c r="G48" s="19">
        <v>7391</v>
      </c>
      <c r="H48" s="20">
        <f t="shared" si="0"/>
        <v>60355335.82</v>
      </c>
    </row>
    <row r="49" spans="1:8" ht="64.5" x14ac:dyDescent="0.25">
      <c r="A49" s="14"/>
      <c r="B49" s="15">
        <v>45348</v>
      </c>
      <c r="C49" s="16">
        <v>34070221803</v>
      </c>
      <c r="D49" s="17" t="s">
        <v>91</v>
      </c>
      <c r="E49" s="16" t="s">
        <v>92</v>
      </c>
      <c r="F49" s="18"/>
      <c r="G49" s="19">
        <v>115342</v>
      </c>
      <c r="H49" s="20">
        <f t="shared" si="0"/>
        <v>60239993.82</v>
      </c>
    </row>
    <row r="50" spans="1:8" ht="51.75" x14ac:dyDescent="0.25">
      <c r="A50" s="14"/>
      <c r="B50" s="15">
        <v>45348</v>
      </c>
      <c r="C50" s="16">
        <v>34070313412</v>
      </c>
      <c r="D50" s="17" t="s">
        <v>93</v>
      </c>
      <c r="E50" s="16" t="s">
        <v>94</v>
      </c>
      <c r="F50" s="18"/>
      <c r="G50" s="19">
        <v>2260</v>
      </c>
      <c r="H50" s="20">
        <f t="shared" si="0"/>
        <v>60237733.82</v>
      </c>
    </row>
    <row r="51" spans="1:8" ht="77.25" x14ac:dyDescent="0.25">
      <c r="A51" s="14"/>
      <c r="B51" s="15">
        <v>45348</v>
      </c>
      <c r="C51" s="16">
        <v>34070387834</v>
      </c>
      <c r="D51" s="17" t="s">
        <v>95</v>
      </c>
      <c r="E51" s="16" t="s">
        <v>96</v>
      </c>
      <c r="F51" s="18"/>
      <c r="G51" s="19">
        <v>182512.85</v>
      </c>
      <c r="H51" s="20">
        <f t="shared" si="0"/>
        <v>60055220.969999999</v>
      </c>
    </row>
    <row r="52" spans="1:8" ht="77.25" x14ac:dyDescent="0.25">
      <c r="A52" s="14"/>
      <c r="B52" s="15">
        <v>45348</v>
      </c>
      <c r="C52" s="16">
        <v>34070703325</v>
      </c>
      <c r="D52" s="17" t="s">
        <v>97</v>
      </c>
      <c r="E52" s="16" t="s">
        <v>98</v>
      </c>
      <c r="F52" s="18"/>
      <c r="G52" s="19">
        <v>105438.6</v>
      </c>
      <c r="H52" s="20">
        <f t="shared" si="0"/>
        <v>59949782.369999997</v>
      </c>
    </row>
    <row r="53" spans="1:8" ht="26.25" x14ac:dyDescent="0.25">
      <c r="A53" s="14"/>
      <c r="B53" s="15">
        <v>45350</v>
      </c>
      <c r="C53" s="16">
        <v>2402280032900</v>
      </c>
      <c r="D53" s="17" t="s">
        <v>38</v>
      </c>
      <c r="E53" s="16" t="s">
        <v>99</v>
      </c>
      <c r="F53" s="18">
        <v>6100</v>
      </c>
      <c r="G53" s="19"/>
      <c r="H53" s="20">
        <f t="shared" si="0"/>
        <v>59955882.369999997</v>
      </c>
    </row>
    <row r="54" spans="1:8" ht="26.25" x14ac:dyDescent="0.25">
      <c r="A54" s="14"/>
      <c r="B54" s="15">
        <v>45350</v>
      </c>
      <c r="C54" s="16">
        <v>34106427278</v>
      </c>
      <c r="D54" s="17" t="s">
        <v>100</v>
      </c>
      <c r="E54" s="16" t="s">
        <v>101</v>
      </c>
      <c r="F54" s="18"/>
      <c r="G54" s="19">
        <v>26413.31</v>
      </c>
      <c r="H54" s="20">
        <f t="shared" si="0"/>
        <v>59929469.059999995</v>
      </c>
    </row>
    <row r="55" spans="1:8" ht="26.25" x14ac:dyDescent="0.25">
      <c r="A55" s="14"/>
      <c r="B55" s="15">
        <v>45350</v>
      </c>
      <c r="C55" s="16">
        <v>34106470632</v>
      </c>
      <c r="D55" s="17" t="s">
        <v>100</v>
      </c>
      <c r="E55" s="16" t="s">
        <v>102</v>
      </c>
      <c r="F55" s="18"/>
      <c r="G55" s="19">
        <v>1215.08</v>
      </c>
      <c r="H55" s="20">
        <f t="shared" si="0"/>
        <v>59928253.979999997</v>
      </c>
    </row>
    <row r="56" spans="1:8" ht="26.25" x14ac:dyDescent="0.25">
      <c r="A56" s="14"/>
      <c r="B56" s="15">
        <v>45350</v>
      </c>
      <c r="C56" s="16">
        <v>34106502601</v>
      </c>
      <c r="D56" s="17" t="s">
        <v>100</v>
      </c>
      <c r="E56" s="16" t="s">
        <v>103</v>
      </c>
      <c r="F56" s="18"/>
      <c r="G56" s="19">
        <v>25.35</v>
      </c>
      <c r="H56" s="20">
        <f t="shared" si="0"/>
        <v>59928228.629999995</v>
      </c>
    </row>
    <row r="57" spans="1:8" ht="26.25" x14ac:dyDescent="0.25">
      <c r="A57" s="14"/>
      <c r="B57" s="15">
        <v>45350</v>
      </c>
      <c r="C57" s="16">
        <v>34106532172</v>
      </c>
      <c r="D57" s="17" t="s">
        <v>100</v>
      </c>
      <c r="E57" s="16" t="s">
        <v>104</v>
      </c>
      <c r="F57" s="18"/>
      <c r="G57" s="19">
        <v>465.6</v>
      </c>
      <c r="H57" s="20">
        <f t="shared" si="0"/>
        <v>59927763.029999994</v>
      </c>
    </row>
    <row r="58" spans="1:8" ht="26.25" x14ac:dyDescent="0.25">
      <c r="A58" s="14"/>
      <c r="B58" s="15">
        <v>45350</v>
      </c>
      <c r="C58" s="16">
        <v>34106558641</v>
      </c>
      <c r="D58" s="17" t="s">
        <v>100</v>
      </c>
      <c r="E58" s="16" t="s">
        <v>105</v>
      </c>
      <c r="F58" s="18"/>
      <c r="G58" s="19">
        <v>2236.2600000000002</v>
      </c>
      <c r="H58" s="20">
        <f t="shared" si="0"/>
        <v>59925526.769999996</v>
      </c>
    </row>
    <row r="59" spans="1:8" ht="26.25" x14ac:dyDescent="0.25">
      <c r="A59" s="14"/>
      <c r="B59" s="15">
        <v>45350</v>
      </c>
      <c r="C59" s="16">
        <v>34106597277</v>
      </c>
      <c r="D59" s="17" t="s">
        <v>100</v>
      </c>
      <c r="E59" s="16" t="s">
        <v>106</v>
      </c>
      <c r="F59" s="18"/>
      <c r="G59" s="19">
        <v>801.32</v>
      </c>
      <c r="H59" s="20">
        <f t="shared" si="0"/>
        <v>59924725.449999996</v>
      </c>
    </row>
    <row r="60" spans="1:8" ht="26.25" x14ac:dyDescent="0.25">
      <c r="A60" s="14"/>
      <c r="B60" s="15">
        <v>45350</v>
      </c>
      <c r="C60" s="16">
        <v>34106636677</v>
      </c>
      <c r="D60" s="17" t="s">
        <v>100</v>
      </c>
      <c r="E60" s="16" t="s">
        <v>107</v>
      </c>
      <c r="F60" s="18"/>
      <c r="G60" s="19">
        <v>42.1</v>
      </c>
      <c r="H60" s="20">
        <f t="shared" si="0"/>
        <v>59924683.349999994</v>
      </c>
    </row>
    <row r="61" spans="1:8" ht="26.25" x14ac:dyDescent="0.25">
      <c r="A61" s="14"/>
      <c r="B61" s="15">
        <v>45350</v>
      </c>
      <c r="C61" s="16">
        <v>34106664568</v>
      </c>
      <c r="D61" s="17" t="s">
        <v>100</v>
      </c>
      <c r="E61" s="16" t="s">
        <v>108</v>
      </c>
      <c r="F61" s="18"/>
      <c r="G61" s="19">
        <v>241.75</v>
      </c>
      <c r="H61" s="20">
        <f t="shared" si="0"/>
        <v>59924441.599999994</v>
      </c>
    </row>
    <row r="62" spans="1:8" ht="39" x14ac:dyDescent="0.25">
      <c r="A62" s="14"/>
      <c r="B62" s="15">
        <v>45350</v>
      </c>
      <c r="C62" s="16">
        <v>34106757413</v>
      </c>
      <c r="D62" s="17" t="s">
        <v>100</v>
      </c>
      <c r="E62" s="16" t="s">
        <v>109</v>
      </c>
      <c r="F62" s="18"/>
      <c r="G62" s="19">
        <v>361.7</v>
      </c>
      <c r="H62" s="20">
        <f t="shared" si="0"/>
        <v>59924079.899999991</v>
      </c>
    </row>
    <row r="63" spans="1:8" ht="39" x14ac:dyDescent="0.25">
      <c r="A63" s="14"/>
      <c r="B63" s="15">
        <v>45350</v>
      </c>
      <c r="C63" s="16">
        <v>34106781166</v>
      </c>
      <c r="D63" s="17" t="s">
        <v>100</v>
      </c>
      <c r="E63" s="16" t="s">
        <v>110</v>
      </c>
      <c r="F63" s="18"/>
      <c r="G63" s="19">
        <v>5704.04</v>
      </c>
      <c r="H63" s="20">
        <f t="shared" si="0"/>
        <v>59918375.859999992</v>
      </c>
    </row>
    <row r="64" spans="1:8" ht="26.25" x14ac:dyDescent="0.25">
      <c r="A64" s="14"/>
      <c r="B64" s="15">
        <v>45350</v>
      </c>
      <c r="C64" s="16">
        <v>34106806790</v>
      </c>
      <c r="D64" s="17" t="s">
        <v>100</v>
      </c>
      <c r="E64" s="16" t="s">
        <v>111</v>
      </c>
      <c r="F64" s="18"/>
      <c r="G64" s="19">
        <v>3980.24</v>
      </c>
      <c r="H64" s="20">
        <f t="shared" si="0"/>
        <v>59914395.61999999</v>
      </c>
    </row>
    <row r="65" spans="1:8" ht="102.75" x14ac:dyDescent="0.25">
      <c r="A65" s="14"/>
      <c r="B65" s="15">
        <v>45350</v>
      </c>
      <c r="C65" s="16">
        <v>34106949849</v>
      </c>
      <c r="D65" s="17" t="s">
        <v>112</v>
      </c>
      <c r="E65" s="16" t="s">
        <v>113</v>
      </c>
      <c r="F65" s="18"/>
      <c r="G65" s="19">
        <v>24750</v>
      </c>
      <c r="H65" s="20">
        <f t="shared" si="0"/>
        <v>59889645.61999999</v>
      </c>
    </row>
    <row r="66" spans="1:8" ht="90" x14ac:dyDescent="0.25">
      <c r="A66" s="14"/>
      <c r="B66" s="15">
        <v>45350</v>
      </c>
      <c r="C66" s="16">
        <v>34107071011</v>
      </c>
      <c r="D66" s="17" t="s">
        <v>80</v>
      </c>
      <c r="E66" s="16" t="s">
        <v>114</v>
      </c>
      <c r="F66" s="18"/>
      <c r="G66" s="19">
        <v>91311.400000000009</v>
      </c>
      <c r="H66" s="20">
        <f t="shared" si="0"/>
        <v>59798334.219999991</v>
      </c>
    </row>
    <row r="67" spans="1:8" ht="115.5" x14ac:dyDescent="0.25">
      <c r="A67" s="14"/>
      <c r="B67" s="15">
        <v>45350</v>
      </c>
      <c r="C67" s="16">
        <v>34107274136</v>
      </c>
      <c r="D67" s="17" t="s">
        <v>115</v>
      </c>
      <c r="E67" s="16" t="s">
        <v>116</v>
      </c>
      <c r="F67" s="18"/>
      <c r="G67" s="19">
        <v>111223.05</v>
      </c>
      <c r="H67" s="20">
        <f t="shared" si="0"/>
        <v>59687111.169999994</v>
      </c>
    </row>
    <row r="68" spans="1:8" ht="153.75" x14ac:dyDescent="0.25">
      <c r="A68" s="14"/>
      <c r="B68" s="15">
        <v>45350</v>
      </c>
      <c r="C68" s="16">
        <v>34107378209</v>
      </c>
      <c r="D68" s="17" t="s">
        <v>117</v>
      </c>
      <c r="E68" s="16" t="s">
        <v>118</v>
      </c>
      <c r="F68" s="18"/>
      <c r="G68" s="19">
        <v>128989.5</v>
      </c>
      <c r="H68" s="20">
        <f t="shared" si="0"/>
        <v>59558121.669999994</v>
      </c>
    </row>
    <row r="69" spans="1:8" ht="102.75" x14ac:dyDescent="0.25">
      <c r="A69" s="14"/>
      <c r="B69" s="15">
        <v>45351</v>
      </c>
      <c r="C69" s="16">
        <v>34119227593</v>
      </c>
      <c r="D69" s="17" t="s">
        <v>119</v>
      </c>
      <c r="E69" s="16" t="s">
        <v>31</v>
      </c>
      <c r="F69" s="18"/>
      <c r="G69" s="19">
        <v>5000</v>
      </c>
      <c r="H69" s="20">
        <f t="shared" si="0"/>
        <v>59553121.669999994</v>
      </c>
    </row>
    <row r="70" spans="1:8" ht="26.25" x14ac:dyDescent="0.25">
      <c r="A70" s="14"/>
      <c r="B70" s="15">
        <v>45351</v>
      </c>
      <c r="C70" s="16">
        <v>0</v>
      </c>
      <c r="D70" s="17" t="s">
        <v>120</v>
      </c>
      <c r="E70" s="16" t="s">
        <v>121</v>
      </c>
      <c r="F70" s="18"/>
      <c r="G70" s="19">
        <v>198441.76</v>
      </c>
      <c r="H70" s="20">
        <f t="shared" si="0"/>
        <v>59354679.909999996</v>
      </c>
    </row>
    <row r="71" spans="1:8" ht="77.25" x14ac:dyDescent="0.25">
      <c r="A71" s="14"/>
      <c r="B71" s="15">
        <v>45351</v>
      </c>
      <c r="C71" s="16">
        <v>34122028744</v>
      </c>
      <c r="D71" s="17" t="s">
        <v>44</v>
      </c>
      <c r="E71" s="16" t="s">
        <v>122</v>
      </c>
      <c r="F71" s="18"/>
      <c r="G71" s="19">
        <v>22500</v>
      </c>
      <c r="H71" s="20">
        <f t="shared" si="0"/>
        <v>59332179.909999996</v>
      </c>
    </row>
    <row r="72" spans="1:8" ht="77.25" x14ac:dyDescent="0.25">
      <c r="A72" s="14"/>
      <c r="B72" s="15">
        <v>45351</v>
      </c>
      <c r="C72" s="16">
        <v>34122152664</v>
      </c>
      <c r="D72" s="17" t="s">
        <v>62</v>
      </c>
      <c r="E72" s="16" t="s">
        <v>123</v>
      </c>
      <c r="F72" s="18"/>
      <c r="G72" s="19">
        <v>31572.3</v>
      </c>
      <c r="H72" s="20">
        <f t="shared" si="0"/>
        <v>59300607.609999999</v>
      </c>
    </row>
    <row r="73" spans="1:8" ht="90" x14ac:dyDescent="0.25">
      <c r="A73" s="14"/>
      <c r="B73" s="15">
        <v>45351</v>
      </c>
      <c r="C73" s="16">
        <v>34122268371</v>
      </c>
      <c r="D73" s="17" t="s">
        <v>124</v>
      </c>
      <c r="E73" s="16" t="s">
        <v>125</v>
      </c>
      <c r="F73" s="18"/>
      <c r="G73" s="19">
        <v>15503.98</v>
      </c>
      <c r="H73" s="20">
        <f t="shared" ref="H73:H79" si="1">H72+F73-G73</f>
        <v>59285103.630000003</v>
      </c>
    </row>
    <row r="74" spans="1:8" ht="26.25" x14ac:dyDescent="0.25">
      <c r="A74" s="14"/>
      <c r="B74" s="15">
        <v>45351</v>
      </c>
      <c r="C74" s="16">
        <v>0</v>
      </c>
      <c r="D74" s="17" t="s">
        <v>126</v>
      </c>
      <c r="E74" s="16" t="s">
        <v>127</v>
      </c>
      <c r="F74" s="18"/>
      <c r="G74" s="19">
        <v>1748884.87</v>
      </c>
      <c r="H74" s="20">
        <f t="shared" si="1"/>
        <v>57536218.760000005</v>
      </c>
    </row>
    <row r="75" spans="1:8" ht="77.25" x14ac:dyDescent="0.25">
      <c r="A75" s="14"/>
      <c r="B75" s="15">
        <v>45351</v>
      </c>
      <c r="C75" s="16">
        <v>0</v>
      </c>
      <c r="D75" s="17" t="s">
        <v>128</v>
      </c>
      <c r="E75" s="16" t="s">
        <v>129</v>
      </c>
      <c r="F75" s="18">
        <v>30413.19</v>
      </c>
      <c r="G75" s="19"/>
      <c r="H75" s="20">
        <f t="shared" si="1"/>
        <v>57566631.950000003</v>
      </c>
    </row>
    <row r="76" spans="1:8" ht="39" x14ac:dyDescent="0.25">
      <c r="A76" s="14"/>
      <c r="B76" s="15"/>
      <c r="C76" s="16"/>
      <c r="D76" s="17" t="s">
        <v>130</v>
      </c>
      <c r="E76" s="16" t="s">
        <v>131</v>
      </c>
      <c r="F76" s="18">
        <v>5563.04</v>
      </c>
      <c r="G76" s="19"/>
      <c r="H76" s="20">
        <f t="shared" si="1"/>
        <v>57572194.990000002</v>
      </c>
    </row>
    <row r="77" spans="1:8" ht="51.75" x14ac:dyDescent="0.25">
      <c r="A77" s="14" t="s">
        <v>132</v>
      </c>
      <c r="B77" s="15">
        <v>45351</v>
      </c>
      <c r="C77" s="16"/>
      <c r="D77" s="17" t="s">
        <v>133</v>
      </c>
      <c r="E77" s="16" t="s">
        <v>134</v>
      </c>
      <c r="F77" s="18">
        <v>0.5</v>
      </c>
      <c r="G77" s="19"/>
      <c r="H77" s="20"/>
    </row>
    <row r="78" spans="1:8" x14ac:dyDescent="0.25">
      <c r="A78" s="14"/>
      <c r="B78" s="15"/>
      <c r="C78" s="16"/>
      <c r="D78" s="17" t="s">
        <v>135</v>
      </c>
      <c r="E78" s="16" t="s">
        <v>136</v>
      </c>
      <c r="F78" s="18"/>
      <c r="G78" s="19">
        <v>12196.94</v>
      </c>
      <c r="H78" s="20">
        <f>H76+F78-G78</f>
        <v>57559998.050000004</v>
      </c>
    </row>
    <row r="79" spans="1:8" x14ac:dyDescent="0.25">
      <c r="A79" s="25"/>
      <c r="B79" s="26"/>
      <c r="C79" s="26"/>
      <c r="D79" s="27"/>
      <c r="E79" s="28"/>
      <c r="F79" s="29">
        <f>SUM(F8:F78)</f>
        <v>13629550.339999998</v>
      </c>
      <c r="G79" s="29">
        <f>SUM(G8:G78)</f>
        <v>7827507.5999999987</v>
      </c>
      <c r="H79" s="20">
        <f t="shared" si="1"/>
        <v>63362040.789999999</v>
      </c>
    </row>
    <row r="80" spans="1:8" x14ac:dyDescent="0.25">
      <c r="A80" s="25"/>
      <c r="B80" s="30"/>
      <c r="C80" s="30"/>
      <c r="D80" s="31"/>
      <c r="E80" s="32" t="s">
        <v>137</v>
      </c>
      <c r="F80" s="33">
        <f>+H8</f>
        <v>51747955.810000002</v>
      </c>
      <c r="G80" s="34"/>
      <c r="H80" s="34"/>
    </row>
    <row r="81" spans="1:8" x14ac:dyDescent="0.25">
      <c r="A81" s="25"/>
      <c r="B81" s="35" t="s">
        <v>138</v>
      </c>
      <c r="C81" s="35"/>
      <c r="D81" s="36"/>
      <c r="E81" s="37" t="s">
        <v>139</v>
      </c>
      <c r="F81" s="33">
        <f>SUM(F9:F78)</f>
        <v>13629550.339999998</v>
      </c>
      <c r="G81" s="35" t="s">
        <v>140</v>
      </c>
      <c r="H81" s="35"/>
    </row>
    <row r="82" spans="1:8" x14ac:dyDescent="0.25">
      <c r="A82" s="25"/>
      <c r="B82" s="38" t="s">
        <v>141</v>
      </c>
      <c r="C82" s="38"/>
      <c r="D82" s="36"/>
      <c r="E82" s="37" t="s">
        <v>142</v>
      </c>
      <c r="F82" s="33">
        <f>+F81+F80-G79</f>
        <v>57549998.549999997</v>
      </c>
      <c r="G82" s="38" t="s">
        <v>143</v>
      </c>
      <c r="H82" s="38"/>
    </row>
    <row r="83" spans="1:8" x14ac:dyDescent="0.25">
      <c r="A83" s="25"/>
      <c r="B83" s="39" t="s">
        <v>144</v>
      </c>
      <c r="C83" s="39"/>
      <c r="D83" s="40"/>
      <c r="E83" s="41"/>
      <c r="F83" s="41"/>
      <c r="G83" s="39" t="s">
        <v>145</v>
      </c>
      <c r="H83" s="39"/>
    </row>
  </sheetData>
  <mergeCells count="11">
    <mergeCell ref="B82:C82"/>
    <mergeCell ref="G82:H82"/>
    <mergeCell ref="B83:C83"/>
    <mergeCell ref="G83:H83"/>
    <mergeCell ref="B1:H1"/>
    <mergeCell ref="B2:H2"/>
    <mergeCell ref="A3:H3"/>
    <mergeCell ref="B4:H4"/>
    <mergeCell ref="B5:H5"/>
    <mergeCell ref="B81:C81"/>
    <mergeCell ref="G81:H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INGRESO-EGRESO FEBRERO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2024-03-07T19:57:08Z</dcterms:created>
  <dcterms:modified xsi:type="dcterms:W3CDTF">2024-03-07T19:58:40Z</dcterms:modified>
</cp:coreProperties>
</file>