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070C18EB-782F-4D8B-9D47-B0CC98E7524B}" xr6:coauthVersionLast="47" xr6:coauthVersionMax="47" xr10:uidLastSave="{00000000-0000-0000-0000-000000000000}"/>
  <bookViews>
    <workbookView xWindow="-120" yWindow="-120" windowWidth="21840" windowHeight="13140" xr2:uid="{BC713434-EDA2-45C2-89F3-EB9A90B407EA}"/>
  </bookViews>
  <sheets>
    <sheet name="Ingreso-Egreso enero 2024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5" i="1" l="1"/>
  <c r="F66" i="1" s="1"/>
  <c r="F64" i="1"/>
  <c r="H63" i="1"/>
  <c r="G63" i="1"/>
  <c r="F63" i="1"/>
  <c r="H9" i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8" i="1"/>
  <c r="B4" i="1"/>
  <c r="B2" i="1"/>
</calcChain>
</file>

<file path=xl/sharedStrings.xml><?xml version="1.0" encoding="utf-8"?>
<sst xmlns="http://schemas.openxmlformats.org/spreadsheetml/2006/main" count="130" uniqueCount="102">
  <si>
    <t>SERVICIO NACIONAL DE SALUD</t>
  </si>
  <si>
    <t>LIBRO DE BANCO</t>
  </si>
  <si>
    <t>AL 31 DE ENERO 2024</t>
  </si>
  <si>
    <t>FECHA</t>
  </si>
  <si>
    <t>No. CHEQUE/TRANSACION NO.</t>
  </si>
  <si>
    <t xml:space="preserve">BENEFICIARIO </t>
  </si>
  <si>
    <t>CONCEPTO</t>
  </si>
  <si>
    <t>DEBITO</t>
  </si>
  <si>
    <t>CREDITO</t>
  </si>
  <si>
    <t>BALANCE</t>
  </si>
  <si>
    <t>ESTADO DEL BANCO</t>
  </si>
  <si>
    <t>BALANCE AL 31 DE DICIEMBRE 2023</t>
  </si>
  <si>
    <t>TESORERIA DE LA SEGURIDAD SOCIAL</t>
  </si>
  <si>
    <t>PAGO TESORERIA DE LA SEGURIDAD SOCIAL A COLABORADORES DEL SERVICIO REGIONAL DE SALUD EL VALLE CORRESPONDIENTE AL MES DE DICIEMBRE 2023.</t>
  </si>
  <si>
    <t>JAFREYSI ODALIS SIERRA MO</t>
  </si>
  <si>
    <t>PAGO SALARIO MES OCTUBRE-DICIEMBRE2023</t>
  </si>
  <si>
    <t>CENTRO COMERCIAL EL DETALLISTA C POR A</t>
  </si>
  <si>
    <t>PAGO FACTURAS NO. B1500003089, B1500008473, COMPRA DE ALIMENTOS PARA USO EN LA REGIONAL DE SALUD EL VALLE.</t>
  </si>
  <si>
    <t>TTANSFERENCIA TRAMO FIJO</t>
  </si>
  <si>
    <t>TRANSFERENCIA TRAMO FIJO MES DE DICIEMBRE2023</t>
  </si>
  <si>
    <t>FRANCIS ANTONIO ALCANTARA JIMENEZ, FRANCIS REDIADORES</t>
  </si>
  <si>
    <t>PAGO FACTURA NO. B1500000085, COMPRA DE ARTICULOS DE REPUESTOS, PARA MANTENIMIENTO DE GUAGUA NISSAN FRONTIER PLACA: EL 055245 DEL AREA DE TRANSPORTACION SRS EL VALLE.</t>
  </si>
  <si>
    <t>FELIX FELIZ SILFA ( D FELIZ GOURMET)</t>
  </si>
  <si>
    <t>PAGO FACTURA NO. B1500000169, ALMUERZO DE SOCIALIZACION CON EL PERSONAL ADMINISTRATIVO Y DEL PROGRAMA DE TB.</t>
  </si>
  <si>
    <t>HERIBERTO ANTONIO HERRERA GOMEZ</t>
  </si>
  <si>
    <t>PAGO FACTURA NO. B150000001, COMPRA DE ALMUERZO Y REFRIGERIOS PARA VARIAS ACTIVIDDES DE LA REGIONAL.</t>
  </si>
  <si>
    <t>PAGO FACTURA NO.B1500003295, ALIMENTOS PARA USO EN LA REGIONAL DE SALUD EL VALLE.</t>
  </si>
  <si>
    <t>AUTO REPUESTOS PADILLA SRL</t>
  </si>
  <si>
    <t>PAGO FACTURAS NO. B1500000216,B500000223, COMPRA DE ARTICULOS DE  REPUESTOS, PARA MANTENIMIENTO DE GUAGUA MITSUBISHI BLANCA, Y GUAGUA MAZDA AZUL PLACA EL02731 DEL AREA DE TRANSPORTACION SRS EL VALLE.</t>
  </si>
  <si>
    <t>AUTO REPUESTOS ASODECO</t>
  </si>
  <si>
    <t>PAGO FACTURA NO. B1500000334, ARTICULOS DE REPUESTOS PARA MENTENIMIENTO DE GUAGUA MITSUBISHI BLANCA DEL AREA DE TRANSPORTACION SRS EL VALLE.</t>
  </si>
  <si>
    <t>EMPRESAS MILANESE SRL</t>
  </si>
  <si>
    <t>PAGO FACTURA NO. B1500011014, AGUA PARA USO EN LA GERENCIA  DE AREA II, CENTRO DE DIAGNOSTICO SAN JUAN, ALMACEN DE MEDICAMENTOS Y OFICINA REGIONAL DE SALUD EL VALLE  CORRESPONDIENTE  AL MES DE DICIEMBRE DEL 2023</t>
  </si>
  <si>
    <t>EMPRESAS MILTIN SRL</t>
  </si>
  <si>
    <t>PAGO FACTURA NO. B1500008766, ARTICULOS DE REPUESTOS PARA USO EN EL MANTENIMIENTO DE LOS VEHICULOS DEL SERVICIO REGIONAL DE DSALUD EL VALLE.</t>
  </si>
  <si>
    <t>PAGO FACTURA NO. B1500008786, COMPRA DE COMBUSTIBLE, GASOIL Y GASOLINA PARA USO EN LOS VEHICULOS DE LA GERENCIA DE AREA I AZUA.</t>
  </si>
  <si>
    <t>AUTOASESORES GALERIA</t>
  </si>
  <si>
    <t>PAGO FACTURA NO B1500000143,COMPRA DE ARTICULOS DE REPUESTO PARA MANTENIMIENTO DE GUAGUA CHEVBROLET COLORADO BLANCA PLACA ,L397136 DEL AREA DE TRANSPORTACION SRS EL VALLE.</t>
  </si>
  <si>
    <t xml:space="preserve">TRANSFERENCIA </t>
  </si>
  <si>
    <t>TRANSFERENCIA POR FACTURACION CENTROS DIAGNOSTICOS DEL SRS EL VALLE.</t>
  </si>
  <si>
    <t>MARCOS COMAS ABREU</t>
  </si>
  <si>
    <t>TRABAJO DE MANTENIMIENTO, REPARACION DE INVERSORES Y COLOCACION DE BATERIAS.</t>
  </si>
  <si>
    <t>RAMOM BELEN FORTUNA</t>
  </si>
  <si>
    <t>PAGO FACTURA NO. B1500000204,B1500000201,B1500000202, Y B1500000203, ALQUILER DE MESAS RECTANGULARES, Y MANTELES PARA DIVERSAS ACTIVIDADES DEL SERVICIO REGIONAL DE SALUD EL VALLE VER ANEXO.</t>
  </si>
  <si>
    <t>BENZAN AUTO IMPORT SRL</t>
  </si>
  <si>
    <t>PAGO FACTURAS NO. B1500003098,B1500003102,B1500003109, REPUESTOS PARA USO EN DIFERENTES VEHICULOS DEL SERVICIO REGIONAL DE SALUD EL VALLE, Y MANTENIMIENTO DE GUAGUA MAZDA AZUL PLACA EL 02731, MITSUBISHI BLANCA GERENCIA DE AREA ELIAS PINA VER DETALLE ANEXO.</t>
  </si>
  <si>
    <t xml:space="preserve">ALTICE DOMINICANA </t>
  </si>
  <si>
    <t>PAGO FACTURA NO.E450000001244, SERVICIO DE INTERNET Y CORREO PARA USO EN LAS UNIDADES DEL SRS EL VALLE Y GERENCIA DE AREA I AZUA CORRESPONDIENTE A LOS MESES DICIEMBRE 2023 Y ENERO 2024.</t>
  </si>
  <si>
    <t>INVERSIONES TOLEDO MATE SRL</t>
  </si>
  <si>
    <t>PAGO FACTURA NO. B1500000566, UTENCILIOS DE COCINA PARA ACTIVIDAD DEL SERVICIO REGIONAL DE SALUD EL VALLE VER ANEXO.</t>
  </si>
  <si>
    <t>MARIA NIEVES ALVAREZ REVILLA</t>
  </si>
  <si>
    <t>PAGO FACTURA NO. B1500000322, SUMINISTRO DE MATERIALES DE OFICINA PARA USO EN LA OFICINA DEL SERVICIO REGIONAL, GERENCIA DE AREA, Y CPN Y CENTRO DIAGNOSTICO VER ANEXO.</t>
  </si>
  <si>
    <t>IMPRESORA KR SRL</t>
  </si>
  <si>
    <t>PAGO FACTURA NO. B1500002548, RECONOCIMIENTOS A COLABORADORES DEL SERVICIO REGIONAL DE SALUD EL VALLE POR SU DESEMPENO LABORAL PERIODO ENERO-DICIEMBRE 2023</t>
  </si>
  <si>
    <t>PAGO FACTURA NO. E450000000993, SERVICIO DE INTERNET EN CENTRO DIAGNOSTICO AZUA DURANTE EL MES DE DICIEMBRE 2023.</t>
  </si>
  <si>
    <t>EDESUR</t>
  </si>
  <si>
    <t xml:space="preserve">PAGO SERVICIO ENERGETICO, ALMACEN DE MEDICAMENTOS </t>
  </si>
  <si>
    <t>PAGO SERVICIO ENERGETICO, UNAP MIRADOR NORTE.</t>
  </si>
  <si>
    <t>PAGO SERVICIO ENERGETICO, UNAP LOS CARTONES .</t>
  </si>
  <si>
    <t>PAGO SERVICIO ENERGETICO, UNAP  VILLA OCOA  .</t>
  </si>
  <si>
    <t>PAGO SERVICIO ENERGETICO, UNAP  VILLA CUCHILLA  .</t>
  </si>
  <si>
    <t>PAGO SERVICIO ENERGETICO, UNAP  SANTA ANA.  .</t>
  </si>
  <si>
    <t>PAGO SERVICIO ENERGETICO, UNAP  LAS YAYAS VIAJAMA.</t>
  </si>
  <si>
    <t>PAGO SERVICIO ENERGETICO, UNAP  EL JOVITO.</t>
  </si>
  <si>
    <t>PAGO SERVICIO ENERGETICO, APARTAMENTO  DE MEDICO  BANICA.</t>
  </si>
  <si>
    <t>PAGO SERVICIO ENERGETICO, GERENCIA DE AREA II SAN JUAN.</t>
  </si>
  <si>
    <t>ALQUILER ELECTRONICO</t>
  </si>
  <si>
    <t>PAGO ALQUILER ELECTRONICO MES DE ENERO 2024</t>
  </si>
  <si>
    <t xml:space="preserve">NOMIA ELECTRONICA </t>
  </si>
  <si>
    <t>PAGO NOMINA ELECTRONICA MES DE ENERO 2024</t>
  </si>
  <si>
    <t>CODETEL</t>
  </si>
  <si>
    <t>PAGO SERVICIO TELEFONICO DE LA OFICINA REGIONAL,CENTRO DIAGNOSTICO LAS MATAS</t>
  </si>
  <si>
    <t>PAGO SERVICIO TELEFONICO DEL CENTRO DIAGNOSTICO SAN JUAN.</t>
  </si>
  <si>
    <t>PAGO SERVICIO TELEFONICO ALMACEN DE MEDICAMENTOS.</t>
  </si>
  <si>
    <t>PAGO SERVICIO TELEFONICO GERENCIA DE AREA I AZUA.</t>
  </si>
  <si>
    <t>SERVICIO DE INTERNET CPN LA ESTANCIA Y EL CERCADO ROUTER INALAMBRICO</t>
  </si>
  <si>
    <t>SERVICIO DE INTERNET ANALISTA DE CALIDAD  ROUTER INALAMBRICO</t>
  </si>
  <si>
    <t>SERVICIO DE INTERNET DIFERENTES UNIDADES DE LA REGIOANL,   DE SALUD EL VALLE.</t>
  </si>
  <si>
    <t>SERVICIO DE SERVICIO TELEFONICO CENTRO DIAGNOSTICO AZUA</t>
  </si>
  <si>
    <t xml:space="preserve">PAGO SERVICIO TELEFONICO GERENCIA DE AREA III ELIAS PINA. </t>
  </si>
  <si>
    <t>PAGO SERVICIO DE FLOTA DE LA OFICNA REGIONAL.</t>
  </si>
  <si>
    <t>PAGO SERVICIO FIBRA OPTICA Y SEGURIDAD PERIMETRAL. DE LA OFICINA.</t>
  </si>
  <si>
    <t>FIRST MEDICAL DEPOT. BY GUZMAN</t>
  </si>
  <si>
    <t>PAGO FACTURA NO. B1500000438, REPARACION DE EQUIPO DE RAYOS X Y MAMOGRAFO DEL CENTRO DIAGNOATICO SAN JUAN</t>
  </si>
  <si>
    <t>31/01/204</t>
  </si>
  <si>
    <t>REINTEGRO DE CHEQUE</t>
  </si>
  <si>
    <t>CHQUE NO. 27270,REINTEGRADO NULO</t>
  </si>
  <si>
    <t>CHEQUE NO.27309,REINTEGRADO NULO</t>
  </si>
  <si>
    <t>CHEQUE NO.27374,REINTEGRADO NULO</t>
  </si>
  <si>
    <t>CHEQUE NO.27375,REINTEGRADO NULO</t>
  </si>
  <si>
    <t>CHEQUE NO.27379,REINTEGRADO NULO</t>
  </si>
  <si>
    <t>CARGO BANCARIO</t>
  </si>
  <si>
    <t xml:space="preserve">COMISION BANCARIA </t>
  </si>
  <si>
    <t>BALANCE AL PRIMER DIA DEL MES</t>
  </si>
  <si>
    <t>Licda. EstervinaCalderon</t>
  </si>
  <si>
    <t>INGRESOS DEL MES</t>
  </si>
  <si>
    <t>Licda. Francina A.Nova</t>
  </si>
  <si>
    <t>Preparado Por</t>
  </si>
  <si>
    <t>BALANCE AL FINALIZAR EL MES</t>
  </si>
  <si>
    <t>Revisado Por</t>
  </si>
  <si>
    <t>Contadora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</si>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</sst>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P_t_s_-;\-* #,##0.00\ _P_t_s_-;_-* &quot;-&quot;??\ _P_t_s_-;_-@_-"/>
    <numFmt numFmtId="165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color theme="1" tint="4.9989318521683403E-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0"/>
      <name val="Segoe UI"/>
      <family val="2"/>
    </font>
    <font>
      <sz val="1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1" applyFont="1" applyAlignment="1">
      <alignment horizontal="right"/>
    </xf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vertical="center" wrapText="1"/>
    </xf>
    <xf numFmtId="1" fontId="4" fillId="0" borderId="0" xfId="1" applyNumberFormat="1" applyFont="1" applyAlignment="1">
      <alignment horizontal="center" wrapText="1"/>
    </xf>
    <xf numFmtId="0" fontId="5" fillId="2" borderId="0" xfId="1" applyFont="1" applyFill="1" applyAlignment="1">
      <alignment horizontal="center"/>
    </xf>
    <xf numFmtId="0" fontId="6" fillId="3" borderId="1" xfId="1" applyFont="1" applyFill="1" applyBorder="1" applyAlignment="1">
      <alignment horizontal="center" wrapText="1"/>
    </xf>
    <xf numFmtId="4" fontId="6" fillId="3" borderId="1" xfId="1" applyNumberFormat="1" applyFont="1" applyFill="1" applyBorder="1" applyAlignment="1">
      <alignment horizontal="center" wrapText="1"/>
    </xf>
    <xf numFmtId="4" fontId="7" fillId="3" borderId="1" xfId="1" applyNumberFormat="1" applyFont="1" applyFill="1" applyBorder="1" applyAlignment="1">
      <alignment horizontal="center" wrapText="1"/>
    </xf>
    <xf numFmtId="0" fontId="5" fillId="0" borderId="0" xfId="1" applyFont="1" applyAlignment="1">
      <alignment horizontal="center"/>
    </xf>
    <xf numFmtId="14" fontId="1" fillId="0" borderId="1" xfId="1" applyNumberFormat="1" applyBorder="1" applyAlignment="1">
      <alignment horizontal="left" wrapText="1"/>
    </xf>
    <xf numFmtId="1" fontId="1" fillId="0" borderId="1" xfId="1" applyNumberFormat="1" applyBorder="1" applyAlignment="1">
      <alignment horizontal="left" wrapText="1"/>
    </xf>
    <xf numFmtId="2" fontId="1" fillId="0" borderId="1" xfId="1" applyNumberFormat="1" applyBorder="1" applyAlignment="1">
      <alignment horizontal="left" wrapText="1"/>
    </xf>
    <xf numFmtId="4" fontId="1" fillId="0" borderId="1" xfId="1" applyNumberFormat="1" applyBorder="1" applyAlignment="1">
      <alignment horizontal="center" wrapText="1"/>
    </xf>
    <xf numFmtId="164" fontId="1" fillId="0" borderId="1" xfId="2" applyFont="1" applyFill="1" applyBorder="1" applyAlignment="1">
      <alignment horizontal="right" wrapText="1"/>
    </xf>
    <xf numFmtId="165" fontId="1" fillId="0" borderId="1" xfId="2" applyNumberFormat="1" applyFont="1" applyFill="1" applyBorder="1" applyAlignment="1">
      <alignment horizontal="right" wrapText="1"/>
    </xf>
    <xf numFmtId="14" fontId="1" fillId="0" borderId="1" xfId="1" applyNumberFormat="1" applyBorder="1" applyAlignment="1">
      <alignment horizontal="left"/>
    </xf>
    <xf numFmtId="1" fontId="1" fillId="0" borderId="1" xfId="1" applyNumberFormat="1" applyBorder="1" applyAlignment="1">
      <alignment horizontal="left"/>
    </xf>
    <xf numFmtId="4" fontId="1" fillId="0" borderId="1" xfId="1" applyNumberFormat="1" applyBorder="1" applyAlignment="1">
      <alignment horizontal="center"/>
    </xf>
    <xf numFmtId="164" fontId="1" fillId="0" borderId="1" xfId="2" applyFont="1" applyFill="1" applyBorder="1" applyAlignment="1">
      <alignment horizontal="right"/>
    </xf>
    <xf numFmtId="1" fontId="8" fillId="0" borderId="0" xfId="1" applyNumberFormat="1" applyFont="1" applyAlignment="1">
      <alignment horizontal="right"/>
    </xf>
    <xf numFmtId="0" fontId="9" fillId="3" borderId="1" xfId="1" applyFont="1" applyFill="1" applyBorder="1"/>
    <xf numFmtId="0" fontId="9" fillId="3" borderId="1" xfId="1" applyFont="1" applyFill="1" applyBorder="1" applyAlignment="1">
      <alignment horizontal="left" wrapText="1"/>
    </xf>
    <xf numFmtId="1" fontId="9" fillId="3" borderId="1" xfId="1" applyNumberFormat="1" applyFont="1" applyFill="1" applyBorder="1" applyAlignment="1">
      <alignment horizontal="center" wrapText="1"/>
    </xf>
    <xf numFmtId="4" fontId="9" fillId="3" borderId="1" xfId="1" applyNumberFormat="1" applyFont="1" applyFill="1" applyBorder="1" applyAlignment="1">
      <alignment horizontal="center" wrapText="1"/>
    </xf>
    <xf numFmtId="165" fontId="9" fillId="3" borderId="1" xfId="2" applyNumberFormat="1" applyFont="1" applyFill="1" applyBorder="1" applyAlignment="1">
      <alignment horizontal="right" wrapText="1"/>
    </xf>
    <xf numFmtId="0" fontId="8" fillId="0" borderId="0" xfId="1" applyFont="1"/>
    <xf numFmtId="0" fontId="8" fillId="0" borderId="0" xfId="1" applyFont="1" applyAlignment="1">
      <alignment horizontal="left" wrapText="1"/>
    </xf>
    <xf numFmtId="1" fontId="10" fillId="4" borderId="1" xfId="1" applyNumberFormat="1" applyFont="1" applyFill="1" applyBorder="1" applyAlignment="1">
      <alignment horizontal="center"/>
    </xf>
    <xf numFmtId="4" fontId="10" fillId="4" borderId="1" xfId="1" applyNumberFormat="1" applyFont="1" applyFill="1" applyBorder="1" applyAlignment="1">
      <alignment horizontal="center"/>
    </xf>
    <xf numFmtId="4" fontId="8" fillId="0" borderId="0" xfId="3" applyNumberFormat="1" applyFont="1" applyFill="1" applyBorder="1" applyAlignment="1">
      <alignment horizontal="right"/>
    </xf>
    <xf numFmtId="1" fontId="11" fillId="0" borderId="2" xfId="1" applyNumberFormat="1" applyFont="1" applyBorder="1" applyAlignment="1">
      <alignment horizontal="center" wrapText="1"/>
    </xf>
    <xf numFmtId="1" fontId="11" fillId="0" borderId="0" xfId="1" applyNumberFormat="1" applyFont="1" applyAlignment="1">
      <alignment wrapText="1"/>
    </xf>
    <xf numFmtId="1" fontId="10" fillId="4" borderId="3" xfId="1" applyNumberFormat="1" applyFont="1" applyFill="1" applyBorder="1" applyAlignment="1">
      <alignment horizontal="center"/>
    </xf>
    <xf numFmtId="1" fontId="11" fillId="0" borderId="0" xfId="1" applyNumberFormat="1" applyFont="1" applyAlignment="1">
      <alignment horizontal="center" wrapText="1"/>
    </xf>
    <xf numFmtId="1" fontId="12" fillId="0" borderId="0" xfId="1" applyNumberFormat="1" applyFont="1" applyAlignment="1">
      <alignment horizontal="center" wrapText="1"/>
    </xf>
    <xf numFmtId="1" fontId="12" fillId="0" borderId="0" xfId="1" applyNumberFormat="1" applyFont="1" applyAlignment="1">
      <alignment wrapText="1"/>
    </xf>
    <xf numFmtId="1" fontId="8" fillId="0" borderId="0" xfId="1" applyNumberFormat="1" applyFont="1" applyAlignment="1">
      <alignment horizontal="center"/>
    </xf>
  </cellXfs>
  <cellStyles count="4">
    <cellStyle name="Millares 4" xfId="2" xr:uid="{66624CE8-19F1-4F31-99FE-402EC3170417}"/>
    <cellStyle name="Millares_29 feb DESEMBOLSO2004" xfId="3" xr:uid="{04DE2B19-A4E5-42C4-805A-ECC31259C6AD}"/>
    <cellStyle name="Normal" xfId="0" builtinId="0"/>
    <cellStyle name="Normal 3" xfId="1" xr:uid="{816E43D9-438D-418F-9B46-895F59FBD2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calderon\Desktop\SRS%20EL%20VALLE%20MODULO%20DE%20CONTABILIDAD%202023-%20VS2.1%20q.xlsx" TargetMode="External"/><Relationship Id="rId1" Type="http://schemas.openxmlformats.org/officeDocument/2006/relationships/externalLinkPath" Target="/Users/fnova/Downloads/SRS%20EL%20VALLE%20MODULO%20DE%20CONTABILIDAD%202023-%20VS2.1%20q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Hoja1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  <row r="14">
          <cell r="A14" t="str">
            <v>BANCO DE RESERVAS CUENTA VENTA DE SERVICIOS (100-202867-9)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2E1FF-76A8-4382-951B-8F8F210E39F4}">
  <dimension ref="A1:H67"/>
  <sheetViews>
    <sheetView tabSelected="1" workbookViewId="0">
      <selection activeCell="E70" sqref="E70"/>
    </sheetView>
  </sheetViews>
  <sheetFormatPr baseColWidth="10" defaultRowHeight="15" x14ac:dyDescent="0.25"/>
  <cols>
    <col min="1" max="1" width="1.42578125" customWidth="1"/>
    <col min="2" max="2" width="9.140625" customWidth="1"/>
    <col min="3" max="3" width="14.85546875" customWidth="1"/>
    <col min="4" max="4" width="25" customWidth="1"/>
    <col min="5" max="5" width="31.140625" customWidth="1"/>
    <col min="6" max="6" width="13.5703125" customWidth="1"/>
    <col min="7" max="7" width="15.140625" customWidth="1"/>
    <col min="8" max="8" width="14.5703125" customWidth="1"/>
  </cols>
  <sheetData>
    <row r="1" spans="1:8" ht="22.5" x14ac:dyDescent="0.3">
      <c r="A1" s="1"/>
      <c r="B1" s="2" t="s">
        <v>0</v>
      </c>
      <c r="C1" s="2"/>
      <c r="D1" s="2"/>
      <c r="E1" s="2"/>
      <c r="F1" s="2"/>
      <c r="G1" s="2"/>
      <c r="H1" s="2"/>
    </row>
    <row r="2" spans="1:8" ht="22.5" x14ac:dyDescent="0.3">
      <c r="A2" s="1"/>
      <c r="B2" s="2" t="str">
        <f>[1]PORTADA!A11</f>
        <v>SERVICIO REGIONAL  DE SALUD VI EL VALLE</v>
      </c>
      <c r="C2" s="2"/>
      <c r="D2" s="2"/>
      <c r="E2" s="2"/>
      <c r="F2" s="2"/>
      <c r="G2" s="2"/>
      <c r="H2" s="2"/>
    </row>
    <row r="3" spans="1:8" ht="20.25" x14ac:dyDescent="0.35">
      <c r="A3" s="3" t="s">
        <v>1</v>
      </c>
      <c r="B3" s="3"/>
      <c r="C3" s="3"/>
      <c r="D3" s="3"/>
      <c r="E3" s="3"/>
      <c r="F3" s="3"/>
      <c r="G3" s="3"/>
      <c r="H3" s="3"/>
    </row>
    <row r="4" spans="1:8" ht="20.25" x14ac:dyDescent="0.35">
      <c r="A4" s="4"/>
      <c r="B4" s="5" t="str">
        <f>[1]PORTADA!A14</f>
        <v>BANCO DE RESERVAS CUENTA VENTA DE SERVICIOS (100-202867-9)</v>
      </c>
      <c r="C4" s="5"/>
      <c r="D4" s="5"/>
      <c r="E4" s="5"/>
      <c r="F4" s="5"/>
      <c r="G4" s="5"/>
      <c r="H4" s="5"/>
    </row>
    <row r="5" spans="1:8" ht="20.25" x14ac:dyDescent="0.35">
      <c r="A5" s="1"/>
      <c r="B5" s="6" t="s">
        <v>2</v>
      </c>
      <c r="C5" s="3"/>
      <c r="D5" s="3"/>
      <c r="E5" s="3"/>
      <c r="F5" s="3"/>
      <c r="G5" s="3"/>
      <c r="H5" s="3"/>
    </row>
    <row r="6" spans="1:8" ht="63" x14ac:dyDescent="0.25">
      <c r="A6" s="7"/>
      <c r="B6" s="8" t="s">
        <v>3</v>
      </c>
      <c r="C6" s="8" t="s">
        <v>4</v>
      </c>
      <c r="D6" s="8" t="s">
        <v>5</v>
      </c>
      <c r="E6" s="8" t="s">
        <v>6</v>
      </c>
      <c r="F6" s="9" t="s">
        <v>7</v>
      </c>
      <c r="G6" s="10" t="s">
        <v>8</v>
      </c>
      <c r="H6" s="9" t="s">
        <v>9</v>
      </c>
    </row>
    <row r="7" spans="1:8" ht="26.25" x14ac:dyDescent="0.25">
      <c r="A7" s="11"/>
      <c r="B7" s="12"/>
      <c r="C7" s="13"/>
      <c r="D7" s="14" t="s">
        <v>10</v>
      </c>
      <c r="E7" s="13" t="s">
        <v>11</v>
      </c>
      <c r="F7" s="15"/>
      <c r="G7" s="16"/>
      <c r="H7" s="17">
        <v>42764759.25</v>
      </c>
    </row>
    <row r="8" spans="1:8" ht="77.25" x14ac:dyDescent="0.25">
      <c r="A8" s="11"/>
      <c r="B8" s="12">
        <v>45295</v>
      </c>
      <c r="C8" s="13">
        <v>33360891036</v>
      </c>
      <c r="D8" s="14" t="s">
        <v>12</v>
      </c>
      <c r="E8" s="13" t="s">
        <v>13</v>
      </c>
      <c r="F8" s="15"/>
      <c r="G8" s="16">
        <v>120441.38</v>
      </c>
      <c r="H8" s="17">
        <f>H7+F8-G8</f>
        <v>42644317.869999997</v>
      </c>
    </row>
    <row r="9" spans="1:8" ht="26.25" x14ac:dyDescent="0.25">
      <c r="A9" s="11"/>
      <c r="B9" s="12">
        <v>45301</v>
      </c>
      <c r="C9" s="13">
        <v>33428259781</v>
      </c>
      <c r="D9" s="14" t="s">
        <v>14</v>
      </c>
      <c r="E9" s="13" t="s">
        <v>15</v>
      </c>
      <c r="F9" s="15"/>
      <c r="G9" s="16">
        <v>25000</v>
      </c>
      <c r="H9" s="17">
        <f t="shared" ref="H9:H62" si="0">H8+F9-G9</f>
        <v>42619317.869999997</v>
      </c>
    </row>
    <row r="10" spans="1:8" ht="64.5" x14ac:dyDescent="0.25">
      <c r="A10" s="11"/>
      <c r="B10" s="12">
        <v>44936</v>
      </c>
      <c r="C10" s="13">
        <v>33537091566</v>
      </c>
      <c r="D10" s="14" t="s">
        <v>16</v>
      </c>
      <c r="E10" s="13" t="s">
        <v>17</v>
      </c>
      <c r="F10" s="15"/>
      <c r="G10" s="16">
        <v>20201.97</v>
      </c>
      <c r="H10" s="17">
        <f t="shared" si="0"/>
        <v>42599115.899999999</v>
      </c>
    </row>
    <row r="11" spans="1:8" ht="39" customHeight="1" x14ac:dyDescent="0.25">
      <c r="A11" s="11"/>
      <c r="B11" s="18">
        <v>45303</v>
      </c>
      <c r="C11" s="19">
        <v>4524000000006</v>
      </c>
      <c r="D11" s="14" t="s">
        <v>18</v>
      </c>
      <c r="E11" s="13" t="s">
        <v>19</v>
      </c>
      <c r="F11" s="20">
        <v>12627130.01</v>
      </c>
      <c r="G11" s="21"/>
      <c r="H11" s="17">
        <f t="shared" si="0"/>
        <v>55226245.909999996</v>
      </c>
    </row>
    <row r="12" spans="1:8" ht="102.75" x14ac:dyDescent="0.25">
      <c r="A12" s="11"/>
      <c r="B12" s="12">
        <v>45310</v>
      </c>
      <c r="C12" s="13">
        <v>33537169530</v>
      </c>
      <c r="D12" s="14" t="s">
        <v>20</v>
      </c>
      <c r="E12" s="13" t="s">
        <v>21</v>
      </c>
      <c r="F12" s="15"/>
      <c r="G12" s="16">
        <v>12543</v>
      </c>
      <c r="H12" s="17">
        <f t="shared" si="0"/>
        <v>55213702.909999996</v>
      </c>
    </row>
    <row r="13" spans="1:8" ht="64.5" x14ac:dyDescent="0.25">
      <c r="A13" s="11"/>
      <c r="B13" s="12">
        <v>45310</v>
      </c>
      <c r="C13" s="13">
        <v>33537258116</v>
      </c>
      <c r="D13" s="14" t="s">
        <v>22</v>
      </c>
      <c r="E13" s="13" t="s">
        <v>23</v>
      </c>
      <c r="F13" s="15"/>
      <c r="G13" s="16">
        <v>29412</v>
      </c>
      <c r="H13" s="17">
        <f t="shared" si="0"/>
        <v>55184290.909999996</v>
      </c>
    </row>
    <row r="14" spans="1:8" ht="64.5" x14ac:dyDescent="0.25">
      <c r="A14" s="11"/>
      <c r="B14" s="12">
        <v>45310</v>
      </c>
      <c r="C14" s="13">
        <v>33537370744</v>
      </c>
      <c r="D14" s="14" t="s">
        <v>24</v>
      </c>
      <c r="E14" s="13" t="s">
        <v>25</v>
      </c>
      <c r="F14" s="15"/>
      <c r="G14" s="16">
        <v>265945.5</v>
      </c>
      <c r="H14" s="17">
        <f t="shared" si="0"/>
        <v>54918345.409999996</v>
      </c>
    </row>
    <row r="15" spans="1:8" ht="51.75" x14ac:dyDescent="0.25">
      <c r="A15" s="11"/>
      <c r="B15" s="12">
        <v>44950</v>
      </c>
      <c r="C15" s="13">
        <v>33604302398</v>
      </c>
      <c r="D15" s="14" t="s">
        <v>16</v>
      </c>
      <c r="E15" s="13" t="s">
        <v>26</v>
      </c>
      <c r="F15" s="15"/>
      <c r="G15" s="16">
        <v>12818.4</v>
      </c>
      <c r="H15" s="17">
        <f t="shared" si="0"/>
        <v>54905527.009999998</v>
      </c>
    </row>
    <row r="16" spans="1:8" ht="128.25" x14ac:dyDescent="0.25">
      <c r="A16" s="11"/>
      <c r="B16" s="12">
        <v>45315</v>
      </c>
      <c r="C16" s="13">
        <v>33604466437</v>
      </c>
      <c r="D16" s="14" t="s">
        <v>27</v>
      </c>
      <c r="E16" s="13" t="s">
        <v>28</v>
      </c>
      <c r="F16" s="15"/>
      <c r="G16" s="16">
        <v>53110</v>
      </c>
      <c r="H16" s="17">
        <f t="shared" si="0"/>
        <v>54852417.009999998</v>
      </c>
    </row>
    <row r="17" spans="1:8" ht="90" x14ac:dyDescent="0.25">
      <c r="A17" s="11"/>
      <c r="B17" s="12">
        <v>45315</v>
      </c>
      <c r="C17" s="13">
        <v>33604628544</v>
      </c>
      <c r="D17" s="14" t="s">
        <v>29</v>
      </c>
      <c r="E17" s="13" t="s">
        <v>30</v>
      </c>
      <c r="F17" s="15"/>
      <c r="G17" s="16">
        <v>3064.41</v>
      </c>
      <c r="H17" s="17">
        <f t="shared" si="0"/>
        <v>54849352.600000001</v>
      </c>
    </row>
    <row r="18" spans="1:8" ht="115.5" x14ac:dyDescent="0.25">
      <c r="A18" s="11"/>
      <c r="B18" s="12">
        <v>45315</v>
      </c>
      <c r="C18" s="13">
        <v>33604661917</v>
      </c>
      <c r="D18" s="14" t="s">
        <v>31</v>
      </c>
      <c r="E18" s="13" t="s">
        <v>32</v>
      </c>
      <c r="F18" s="15"/>
      <c r="G18" s="16">
        <v>4512.5</v>
      </c>
      <c r="H18" s="17">
        <f t="shared" si="0"/>
        <v>54844840.100000001</v>
      </c>
    </row>
    <row r="19" spans="1:8" ht="90" x14ac:dyDescent="0.25">
      <c r="A19" s="11"/>
      <c r="B19" s="12">
        <v>45315</v>
      </c>
      <c r="C19" s="13">
        <v>33604696123</v>
      </c>
      <c r="D19" s="14" t="s">
        <v>33</v>
      </c>
      <c r="E19" s="13" t="s">
        <v>34</v>
      </c>
      <c r="F19" s="15"/>
      <c r="G19" s="16">
        <v>116184.11</v>
      </c>
      <c r="H19" s="17">
        <f t="shared" si="0"/>
        <v>54728655.990000002</v>
      </c>
    </row>
    <row r="20" spans="1:8" ht="77.25" x14ac:dyDescent="0.25">
      <c r="A20" s="11"/>
      <c r="B20" s="12">
        <v>45315</v>
      </c>
      <c r="C20" s="13">
        <v>33604722052</v>
      </c>
      <c r="D20" s="14" t="s">
        <v>33</v>
      </c>
      <c r="E20" s="13" t="s">
        <v>35</v>
      </c>
      <c r="F20" s="15"/>
      <c r="G20" s="16">
        <v>109621.24</v>
      </c>
      <c r="H20" s="17">
        <f t="shared" si="0"/>
        <v>54619034.75</v>
      </c>
    </row>
    <row r="21" spans="1:8" ht="115.5" x14ac:dyDescent="0.25">
      <c r="A21" s="11"/>
      <c r="B21" s="12">
        <v>45316</v>
      </c>
      <c r="C21" s="13">
        <v>33613116603</v>
      </c>
      <c r="D21" s="14" t="s">
        <v>36</v>
      </c>
      <c r="E21" s="13" t="s">
        <v>37</v>
      </c>
      <c r="F21" s="15"/>
      <c r="G21" s="16">
        <v>21624.81</v>
      </c>
      <c r="H21" s="17">
        <f t="shared" si="0"/>
        <v>54597409.939999998</v>
      </c>
    </row>
    <row r="22" spans="1:8" ht="51.75" x14ac:dyDescent="0.25">
      <c r="A22" s="11"/>
      <c r="B22" s="12">
        <v>44951</v>
      </c>
      <c r="C22" s="13">
        <v>4524000000106</v>
      </c>
      <c r="D22" s="14" t="s">
        <v>38</v>
      </c>
      <c r="E22" s="13" t="s">
        <v>39</v>
      </c>
      <c r="F22" s="15">
        <v>791338.2</v>
      </c>
      <c r="G22" s="16"/>
      <c r="H22" s="17">
        <f t="shared" si="0"/>
        <v>55388748.140000001</v>
      </c>
    </row>
    <row r="23" spans="1:8" ht="39" x14ac:dyDescent="0.25">
      <c r="A23" s="11"/>
      <c r="B23" s="12">
        <v>46048</v>
      </c>
      <c r="C23" s="13">
        <v>33628412037</v>
      </c>
      <c r="D23" s="14" t="s">
        <v>40</v>
      </c>
      <c r="E23" s="13" t="s">
        <v>41</v>
      </c>
      <c r="F23" s="15"/>
      <c r="G23" s="16">
        <v>108252</v>
      </c>
      <c r="H23" s="17">
        <f t="shared" si="0"/>
        <v>55280496.140000001</v>
      </c>
    </row>
    <row r="24" spans="1:8" ht="102.75" x14ac:dyDescent="0.25">
      <c r="A24" s="11"/>
      <c r="B24" s="12">
        <v>45317</v>
      </c>
      <c r="C24" s="13">
        <v>33629484933</v>
      </c>
      <c r="D24" s="14" t="s">
        <v>42</v>
      </c>
      <c r="E24" s="13" t="s">
        <v>43</v>
      </c>
      <c r="F24" s="15"/>
      <c r="G24" s="16">
        <v>60907</v>
      </c>
      <c r="H24" s="17">
        <f t="shared" si="0"/>
        <v>55219589.140000001</v>
      </c>
    </row>
    <row r="25" spans="1:8" ht="141" x14ac:dyDescent="0.25">
      <c r="A25" s="11"/>
      <c r="B25" s="12">
        <v>45321</v>
      </c>
      <c r="C25" s="13">
        <v>33672912108</v>
      </c>
      <c r="D25" s="14" t="s">
        <v>44</v>
      </c>
      <c r="E25" s="13" t="s">
        <v>45</v>
      </c>
      <c r="F25" s="15"/>
      <c r="G25" s="16">
        <v>73952.289999999994</v>
      </c>
      <c r="H25" s="17">
        <f t="shared" si="0"/>
        <v>55145636.850000001</v>
      </c>
    </row>
    <row r="26" spans="1:8" ht="102.75" x14ac:dyDescent="0.25">
      <c r="A26" s="11"/>
      <c r="B26" s="12">
        <v>45321</v>
      </c>
      <c r="C26" s="13">
        <v>33673844467</v>
      </c>
      <c r="D26" s="14" t="s">
        <v>46</v>
      </c>
      <c r="E26" s="13" t="s">
        <v>47</v>
      </c>
      <c r="F26" s="15"/>
      <c r="G26" s="16">
        <v>374717.13</v>
      </c>
      <c r="H26" s="17">
        <f t="shared" si="0"/>
        <v>54770919.719999999</v>
      </c>
    </row>
    <row r="27" spans="1:8" ht="64.5" x14ac:dyDescent="0.25">
      <c r="A27" s="11"/>
      <c r="B27" s="12">
        <v>45321</v>
      </c>
      <c r="C27" s="13">
        <v>33677416134</v>
      </c>
      <c r="D27" s="14" t="s">
        <v>48</v>
      </c>
      <c r="E27" s="13" t="s">
        <v>49</v>
      </c>
      <c r="F27" s="15"/>
      <c r="G27" s="16">
        <v>8637.7999999999993</v>
      </c>
      <c r="H27" s="17">
        <f t="shared" si="0"/>
        <v>54762281.920000002</v>
      </c>
    </row>
    <row r="28" spans="1:8" ht="90" x14ac:dyDescent="0.25">
      <c r="A28" s="11"/>
      <c r="B28" s="12">
        <v>45321</v>
      </c>
      <c r="C28" s="13">
        <v>33677607065</v>
      </c>
      <c r="D28" s="14" t="s">
        <v>50</v>
      </c>
      <c r="E28" s="13" t="s">
        <v>51</v>
      </c>
      <c r="F28" s="15"/>
      <c r="G28" s="16">
        <v>61506.37</v>
      </c>
      <c r="H28" s="17">
        <f t="shared" si="0"/>
        <v>54700775.550000004</v>
      </c>
    </row>
    <row r="29" spans="1:8" ht="102.75" x14ac:dyDescent="0.25">
      <c r="A29" s="11"/>
      <c r="B29" s="12">
        <v>45321</v>
      </c>
      <c r="C29" s="13">
        <v>33677685139</v>
      </c>
      <c r="D29" s="14" t="s">
        <v>52</v>
      </c>
      <c r="E29" s="13" t="s">
        <v>53</v>
      </c>
      <c r="F29" s="15"/>
      <c r="G29" s="16">
        <v>10735</v>
      </c>
      <c r="H29" s="17">
        <f t="shared" si="0"/>
        <v>54690040.550000004</v>
      </c>
    </row>
    <row r="30" spans="1:8" ht="64.5" x14ac:dyDescent="0.25">
      <c r="A30" s="11"/>
      <c r="B30" s="12">
        <v>45321</v>
      </c>
      <c r="C30" s="13">
        <v>33678388522</v>
      </c>
      <c r="D30" s="14" t="s">
        <v>46</v>
      </c>
      <c r="E30" s="13" t="s">
        <v>54</v>
      </c>
      <c r="F30" s="15"/>
      <c r="G30" s="16">
        <v>47149.98</v>
      </c>
      <c r="H30" s="17">
        <f t="shared" si="0"/>
        <v>54642890.570000008</v>
      </c>
    </row>
    <row r="31" spans="1:8" ht="26.25" x14ac:dyDescent="0.25">
      <c r="A31" s="11"/>
      <c r="B31" s="12">
        <v>45321</v>
      </c>
      <c r="C31" s="13">
        <v>0</v>
      </c>
      <c r="D31" s="14" t="s">
        <v>55</v>
      </c>
      <c r="E31" s="13" t="s">
        <v>56</v>
      </c>
      <c r="F31" s="15"/>
      <c r="G31" s="16">
        <v>29446.97</v>
      </c>
      <c r="H31" s="17">
        <f t="shared" si="0"/>
        <v>54613443.600000009</v>
      </c>
    </row>
    <row r="32" spans="1:8" ht="26.25" x14ac:dyDescent="0.25">
      <c r="A32" s="11"/>
      <c r="B32" s="12">
        <v>45321</v>
      </c>
      <c r="C32" s="13">
        <v>0</v>
      </c>
      <c r="D32" s="14" t="s">
        <v>55</v>
      </c>
      <c r="E32" s="13" t="s">
        <v>57</v>
      </c>
      <c r="F32" s="15"/>
      <c r="G32" s="16">
        <v>1128.8800000000001</v>
      </c>
      <c r="H32" s="17">
        <f t="shared" si="0"/>
        <v>54612314.720000006</v>
      </c>
    </row>
    <row r="33" spans="1:8" ht="26.25" x14ac:dyDescent="0.25">
      <c r="A33" s="11"/>
      <c r="B33" s="12">
        <v>45321</v>
      </c>
      <c r="C33" s="13">
        <v>0</v>
      </c>
      <c r="D33" s="14" t="s">
        <v>55</v>
      </c>
      <c r="E33" s="13" t="s">
        <v>58</v>
      </c>
      <c r="F33" s="15"/>
      <c r="G33" s="16">
        <v>417.2</v>
      </c>
      <c r="H33" s="17">
        <f t="shared" si="0"/>
        <v>54611897.520000003</v>
      </c>
    </row>
    <row r="34" spans="1:8" ht="26.25" x14ac:dyDescent="0.25">
      <c r="A34" s="11"/>
      <c r="B34" s="12">
        <v>45321</v>
      </c>
      <c r="C34" s="13">
        <v>0</v>
      </c>
      <c r="D34" s="14" t="s">
        <v>55</v>
      </c>
      <c r="E34" s="13" t="s">
        <v>59</v>
      </c>
      <c r="F34" s="15"/>
      <c r="G34" s="16">
        <v>411.15</v>
      </c>
      <c r="H34" s="17">
        <f t="shared" si="0"/>
        <v>54611486.370000005</v>
      </c>
    </row>
    <row r="35" spans="1:8" ht="26.25" x14ac:dyDescent="0.25">
      <c r="A35" s="11"/>
      <c r="B35" s="12">
        <v>45321</v>
      </c>
      <c r="C35" s="13">
        <v>0</v>
      </c>
      <c r="D35" s="14" t="s">
        <v>55</v>
      </c>
      <c r="E35" s="13" t="s">
        <v>60</v>
      </c>
      <c r="F35" s="15"/>
      <c r="G35" s="16">
        <v>4143.9799999999996</v>
      </c>
      <c r="H35" s="17">
        <f t="shared" si="0"/>
        <v>54607342.390000008</v>
      </c>
    </row>
    <row r="36" spans="1:8" ht="26.25" x14ac:dyDescent="0.25">
      <c r="A36" s="11"/>
      <c r="B36" s="12">
        <v>45321</v>
      </c>
      <c r="C36" s="13">
        <v>0</v>
      </c>
      <c r="D36" s="14" t="s">
        <v>55</v>
      </c>
      <c r="E36" s="13" t="s">
        <v>61</v>
      </c>
      <c r="F36" s="15"/>
      <c r="G36" s="16">
        <v>758.22</v>
      </c>
      <c r="H36" s="17">
        <f t="shared" si="0"/>
        <v>54606584.170000009</v>
      </c>
    </row>
    <row r="37" spans="1:8" ht="26.25" x14ac:dyDescent="0.25">
      <c r="A37" s="11"/>
      <c r="B37" s="12">
        <v>45321</v>
      </c>
      <c r="C37" s="13">
        <v>0</v>
      </c>
      <c r="D37" s="14" t="s">
        <v>55</v>
      </c>
      <c r="E37" s="13" t="s">
        <v>62</v>
      </c>
      <c r="F37" s="15"/>
      <c r="G37" s="16">
        <v>42.1</v>
      </c>
      <c r="H37" s="17">
        <f t="shared" si="0"/>
        <v>54606542.070000008</v>
      </c>
    </row>
    <row r="38" spans="1:8" ht="26.25" x14ac:dyDescent="0.25">
      <c r="A38" s="11"/>
      <c r="B38" s="12">
        <v>45321</v>
      </c>
      <c r="C38" s="13">
        <v>0</v>
      </c>
      <c r="D38" s="14" t="s">
        <v>55</v>
      </c>
      <c r="E38" s="13" t="s">
        <v>63</v>
      </c>
      <c r="F38" s="15"/>
      <c r="G38" s="16">
        <v>241.75</v>
      </c>
      <c r="H38" s="17">
        <f t="shared" si="0"/>
        <v>54606300.320000008</v>
      </c>
    </row>
    <row r="39" spans="1:8" ht="39" x14ac:dyDescent="0.25">
      <c r="A39" s="11"/>
      <c r="B39" s="12">
        <v>45321</v>
      </c>
      <c r="C39" s="13">
        <v>0</v>
      </c>
      <c r="D39" s="14" t="s">
        <v>55</v>
      </c>
      <c r="E39" s="13" t="s">
        <v>64</v>
      </c>
      <c r="F39" s="15"/>
      <c r="G39" s="16">
        <v>353.08</v>
      </c>
      <c r="H39" s="17">
        <f t="shared" si="0"/>
        <v>54605947.24000001</v>
      </c>
    </row>
    <row r="40" spans="1:8" ht="39" x14ac:dyDescent="0.25">
      <c r="A40" s="11"/>
      <c r="B40" s="12">
        <v>45321</v>
      </c>
      <c r="C40" s="13">
        <v>0</v>
      </c>
      <c r="D40" s="14" t="s">
        <v>55</v>
      </c>
      <c r="E40" s="13" t="s">
        <v>65</v>
      </c>
      <c r="F40" s="15"/>
      <c r="G40" s="16">
        <v>4408.42</v>
      </c>
      <c r="H40" s="17">
        <f t="shared" si="0"/>
        <v>54601538.820000008</v>
      </c>
    </row>
    <row r="41" spans="1:8" ht="26.25" x14ac:dyDescent="0.25">
      <c r="A41" s="11"/>
      <c r="B41" s="12">
        <v>45321</v>
      </c>
      <c r="C41" s="13">
        <v>0</v>
      </c>
      <c r="D41" s="14" t="s">
        <v>55</v>
      </c>
      <c r="E41" s="13" t="s">
        <v>63</v>
      </c>
      <c r="F41" s="15"/>
      <c r="G41" s="16">
        <v>7255.46</v>
      </c>
      <c r="H41" s="17">
        <f t="shared" si="0"/>
        <v>54594283.360000007</v>
      </c>
    </row>
    <row r="42" spans="1:8" ht="26.25" x14ac:dyDescent="0.25">
      <c r="A42" s="11"/>
      <c r="B42" s="12">
        <v>45322</v>
      </c>
      <c r="C42" s="13">
        <v>0</v>
      </c>
      <c r="D42" s="14" t="s">
        <v>66</v>
      </c>
      <c r="E42" s="13" t="s">
        <v>67</v>
      </c>
      <c r="F42" s="15"/>
      <c r="G42" s="16">
        <v>198441.76</v>
      </c>
      <c r="H42" s="17">
        <f t="shared" si="0"/>
        <v>54395841.600000009</v>
      </c>
    </row>
    <row r="43" spans="1:8" ht="26.25" x14ac:dyDescent="0.25">
      <c r="A43" s="11"/>
      <c r="B43" s="12">
        <v>45322</v>
      </c>
      <c r="C43" s="13">
        <v>0</v>
      </c>
      <c r="D43" s="14" t="s">
        <v>68</v>
      </c>
      <c r="E43" s="13" t="s">
        <v>69</v>
      </c>
      <c r="F43" s="15"/>
      <c r="G43" s="16">
        <v>1735702.87</v>
      </c>
      <c r="H43" s="17">
        <f t="shared" si="0"/>
        <v>52660138.730000012</v>
      </c>
    </row>
    <row r="44" spans="1:8" ht="51.75" x14ac:dyDescent="0.25">
      <c r="A44" s="11"/>
      <c r="B44" s="12">
        <v>45322</v>
      </c>
      <c r="C44" s="13">
        <v>33691662694</v>
      </c>
      <c r="D44" s="14" t="s">
        <v>70</v>
      </c>
      <c r="E44" s="13" t="s">
        <v>71</v>
      </c>
      <c r="F44" s="15"/>
      <c r="G44" s="16">
        <v>83671.289999999994</v>
      </c>
      <c r="H44" s="17">
        <f t="shared" si="0"/>
        <v>52576467.440000013</v>
      </c>
    </row>
    <row r="45" spans="1:8" ht="39" x14ac:dyDescent="0.25">
      <c r="A45" s="11"/>
      <c r="B45" s="12">
        <v>45322</v>
      </c>
      <c r="C45" s="13">
        <v>33691713175</v>
      </c>
      <c r="D45" s="14" t="s">
        <v>70</v>
      </c>
      <c r="E45" s="13" t="s">
        <v>72</v>
      </c>
      <c r="F45" s="15"/>
      <c r="G45" s="16">
        <v>18238</v>
      </c>
      <c r="H45" s="17">
        <f t="shared" si="0"/>
        <v>52558229.440000013</v>
      </c>
    </row>
    <row r="46" spans="1:8" ht="26.25" x14ac:dyDescent="0.25">
      <c r="A46" s="11"/>
      <c r="B46" s="12">
        <v>45322</v>
      </c>
      <c r="C46" s="13">
        <v>33691953429</v>
      </c>
      <c r="D46" s="14" t="s">
        <v>70</v>
      </c>
      <c r="E46" s="13" t="s">
        <v>73</v>
      </c>
      <c r="F46" s="15"/>
      <c r="G46" s="16">
        <v>9926.2800000000007</v>
      </c>
      <c r="H46" s="17">
        <f t="shared" si="0"/>
        <v>52548303.160000011</v>
      </c>
    </row>
    <row r="47" spans="1:8" ht="26.25" x14ac:dyDescent="0.25">
      <c r="A47" s="11"/>
      <c r="B47" s="12">
        <v>45322</v>
      </c>
      <c r="C47" s="13">
        <v>33692048662</v>
      </c>
      <c r="D47" s="14" t="s">
        <v>70</v>
      </c>
      <c r="E47" s="13" t="s">
        <v>74</v>
      </c>
      <c r="F47" s="15"/>
      <c r="G47" s="16">
        <v>13639.05</v>
      </c>
      <c r="H47" s="17">
        <f t="shared" si="0"/>
        <v>52534664.110000014</v>
      </c>
    </row>
    <row r="48" spans="1:8" ht="39" x14ac:dyDescent="0.25">
      <c r="A48" s="11"/>
      <c r="B48" s="12">
        <v>45322</v>
      </c>
      <c r="C48" s="13">
        <v>33692262608</v>
      </c>
      <c r="D48" s="14" t="s">
        <v>70</v>
      </c>
      <c r="E48" s="13" t="s">
        <v>75</v>
      </c>
      <c r="F48" s="15"/>
      <c r="G48" s="16">
        <v>5401.71</v>
      </c>
      <c r="H48" s="17">
        <f t="shared" si="0"/>
        <v>52529262.400000013</v>
      </c>
    </row>
    <row r="49" spans="1:8" ht="39" x14ac:dyDescent="0.25">
      <c r="A49" s="11"/>
      <c r="B49" s="12">
        <v>45322</v>
      </c>
      <c r="C49" s="13">
        <v>33692368803</v>
      </c>
      <c r="D49" s="14" t="s">
        <v>70</v>
      </c>
      <c r="E49" s="13" t="s">
        <v>76</v>
      </c>
      <c r="F49" s="15"/>
      <c r="G49" s="16">
        <v>2700.86</v>
      </c>
      <c r="H49" s="17">
        <f t="shared" si="0"/>
        <v>52526561.540000014</v>
      </c>
    </row>
    <row r="50" spans="1:8" ht="51.75" x14ac:dyDescent="0.25">
      <c r="A50" s="11"/>
      <c r="B50" s="12">
        <v>45322</v>
      </c>
      <c r="C50" s="13">
        <v>33692368803</v>
      </c>
      <c r="D50" s="14" t="s">
        <v>70</v>
      </c>
      <c r="E50" s="13" t="s">
        <v>77</v>
      </c>
      <c r="F50" s="15"/>
      <c r="G50" s="16">
        <v>24307.72</v>
      </c>
      <c r="H50" s="17">
        <f t="shared" si="0"/>
        <v>52502253.820000015</v>
      </c>
    </row>
    <row r="51" spans="1:8" ht="39" x14ac:dyDescent="0.25">
      <c r="A51" s="11"/>
      <c r="B51" s="12">
        <v>45322</v>
      </c>
      <c r="C51" s="13">
        <v>33692425636</v>
      </c>
      <c r="D51" s="14" t="s">
        <v>70</v>
      </c>
      <c r="E51" s="13" t="s">
        <v>78</v>
      </c>
      <c r="F51" s="15"/>
      <c r="G51" s="16">
        <v>7121.62</v>
      </c>
      <c r="H51" s="17">
        <f t="shared" si="0"/>
        <v>52495132.200000018</v>
      </c>
    </row>
    <row r="52" spans="1:8" ht="39" x14ac:dyDescent="0.25">
      <c r="A52" s="11"/>
      <c r="B52" s="12">
        <v>45322</v>
      </c>
      <c r="C52" s="13">
        <v>33692497222</v>
      </c>
      <c r="D52" s="14" t="s">
        <v>70</v>
      </c>
      <c r="E52" s="13" t="s">
        <v>79</v>
      </c>
      <c r="F52" s="15"/>
      <c r="G52" s="16">
        <v>5944.56</v>
      </c>
      <c r="H52" s="17">
        <f t="shared" si="0"/>
        <v>52489187.640000015</v>
      </c>
    </row>
    <row r="53" spans="1:8" ht="26.25" x14ac:dyDescent="0.25">
      <c r="A53" s="11"/>
      <c r="B53" s="12">
        <v>45322</v>
      </c>
      <c r="C53" s="13">
        <v>33692552982</v>
      </c>
      <c r="D53" s="14" t="s">
        <v>70</v>
      </c>
      <c r="E53" s="13" t="s">
        <v>80</v>
      </c>
      <c r="F53" s="15"/>
      <c r="G53" s="16">
        <v>333269.96999999997</v>
      </c>
      <c r="H53" s="17">
        <f t="shared" si="0"/>
        <v>52155917.670000017</v>
      </c>
    </row>
    <row r="54" spans="1:8" ht="39" x14ac:dyDescent="0.25">
      <c r="A54" s="11"/>
      <c r="B54" s="12">
        <v>45322</v>
      </c>
      <c r="C54" s="13">
        <v>33692593296</v>
      </c>
      <c r="D54" s="14" t="s">
        <v>70</v>
      </c>
      <c r="E54" s="13" t="s">
        <v>81</v>
      </c>
      <c r="F54" s="15"/>
      <c r="G54" s="16">
        <v>139683.04</v>
      </c>
      <c r="H54" s="17">
        <f t="shared" si="0"/>
        <v>52016234.630000018</v>
      </c>
    </row>
    <row r="55" spans="1:8" ht="64.5" x14ac:dyDescent="0.25">
      <c r="A55" s="11"/>
      <c r="B55" s="12">
        <v>45322</v>
      </c>
      <c r="C55" s="13">
        <v>33693458239</v>
      </c>
      <c r="D55" s="14" t="s">
        <v>82</v>
      </c>
      <c r="E55" s="13" t="s">
        <v>83</v>
      </c>
      <c r="F55" s="15"/>
      <c r="G55" s="16">
        <v>540000</v>
      </c>
      <c r="H55" s="17">
        <f t="shared" si="0"/>
        <v>51476234.630000018</v>
      </c>
    </row>
    <row r="56" spans="1:8" ht="26.25" x14ac:dyDescent="0.25">
      <c r="A56" s="11"/>
      <c r="B56" s="12" t="s">
        <v>84</v>
      </c>
      <c r="C56" s="13"/>
      <c r="D56" s="14" t="s">
        <v>85</v>
      </c>
      <c r="E56" s="13" t="s">
        <v>86</v>
      </c>
      <c r="F56" s="15">
        <v>5000</v>
      </c>
      <c r="G56" s="16"/>
      <c r="H56" s="17">
        <f t="shared" si="0"/>
        <v>51481234.630000018</v>
      </c>
    </row>
    <row r="57" spans="1:8" ht="26.25" x14ac:dyDescent="0.25">
      <c r="A57" s="11"/>
      <c r="B57" s="12">
        <v>45322</v>
      </c>
      <c r="C57" s="13"/>
      <c r="D57" s="14" t="s">
        <v>85</v>
      </c>
      <c r="E57" s="13" t="s">
        <v>87</v>
      </c>
      <c r="F57" s="15">
        <v>5000</v>
      </c>
      <c r="G57" s="16"/>
      <c r="H57" s="17">
        <f t="shared" si="0"/>
        <v>51486234.630000018</v>
      </c>
    </row>
    <row r="58" spans="1:8" ht="26.25" x14ac:dyDescent="0.25">
      <c r="A58" s="11"/>
      <c r="B58" s="12">
        <v>45322</v>
      </c>
      <c r="C58" s="13"/>
      <c r="D58" s="14" t="s">
        <v>85</v>
      </c>
      <c r="E58" s="13" t="s">
        <v>88</v>
      </c>
      <c r="F58" s="15">
        <v>90981.24</v>
      </c>
      <c r="G58" s="16"/>
      <c r="H58" s="17">
        <f t="shared" si="0"/>
        <v>51577215.87000002</v>
      </c>
    </row>
    <row r="59" spans="1:8" ht="26.25" x14ac:dyDescent="0.25">
      <c r="A59" s="11"/>
      <c r="B59" s="12">
        <v>45322</v>
      </c>
      <c r="C59" s="13"/>
      <c r="D59" s="14" t="s">
        <v>85</v>
      </c>
      <c r="E59" s="13" t="s">
        <v>89</v>
      </c>
      <c r="F59" s="15">
        <v>67927.600000000006</v>
      </c>
      <c r="G59" s="16"/>
      <c r="H59" s="17">
        <f t="shared" si="0"/>
        <v>51645143.470000021</v>
      </c>
    </row>
    <row r="60" spans="1:8" ht="26.25" x14ac:dyDescent="0.25">
      <c r="A60" s="11"/>
      <c r="B60" s="12">
        <v>45322</v>
      </c>
      <c r="C60" s="13"/>
      <c r="D60" s="14" t="s">
        <v>85</v>
      </c>
      <c r="E60" s="13" t="s">
        <v>90</v>
      </c>
      <c r="F60" s="15">
        <v>117845.01</v>
      </c>
      <c r="G60" s="16"/>
      <c r="H60" s="17">
        <f t="shared" si="0"/>
        <v>51762988.480000019</v>
      </c>
    </row>
    <row r="61" spans="1:8" x14ac:dyDescent="0.25">
      <c r="A61" s="11"/>
      <c r="B61" s="12"/>
      <c r="C61" s="13"/>
      <c r="D61" s="14" t="s">
        <v>91</v>
      </c>
      <c r="E61" s="13" t="s">
        <v>92</v>
      </c>
      <c r="F61" s="15"/>
      <c r="G61" s="16">
        <v>5032.67</v>
      </c>
      <c r="H61" s="17">
        <f t="shared" si="0"/>
        <v>51757955.810000017</v>
      </c>
    </row>
    <row r="62" spans="1:8" x14ac:dyDescent="0.25">
      <c r="A62" s="11"/>
      <c r="B62" s="12"/>
      <c r="C62" s="13"/>
      <c r="D62" s="14"/>
      <c r="E62" s="13"/>
      <c r="F62" s="15"/>
      <c r="G62" s="16"/>
      <c r="H62" s="17">
        <f t="shared" si="0"/>
        <v>51757955.810000017</v>
      </c>
    </row>
    <row r="63" spans="1:8" x14ac:dyDescent="0.25">
      <c r="A63" s="22"/>
      <c r="B63" s="23"/>
      <c r="C63" s="23"/>
      <c r="D63" s="24"/>
      <c r="E63" s="25"/>
      <c r="F63" s="26">
        <f>SUM(F8:F62)+H7</f>
        <v>56469981.310000002</v>
      </c>
      <c r="G63" s="26">
        <f>SUM(G7:G62)</f>
        <v>4712025.5</v>
      </c>
      <c r="H63" s="27">
        <f>+F63-G63</f>
        <v>51757955.810000002</v>
      </c>
    </row>
    <row r="64" spans="1:8" x14ac:dyDescent="0.25">
      <c r="A64" s="22"/>
      <c r="B64" s="28"/>
      <c r="C64" s="28"/>
      <c r="D64" s="29"/>
      <c r="E64" s="30" t="s">
        <v>93</v>
      </c>
      <c r="F64" s="31">
        <f>+H7</f>
        <v>42764759.25</v>
      </c>
      <c r="G64" s="32"/>
      <c r="H64" s="32"/>
    </row>
    <row r="65" spans="1:8" x14ac:dyDescent="0.25">
      <c r="A65" s="22"/>
      <c r="B65" s="33" t="s">
        <v>94</v>
      </c>
      <c r="C65" s="33"/>
      <c r="D65" s="34"/>
      <c r="E65" s="35" t="s">
        <v>95</v>
      </c>
      <c r="F65" s="31">
        <f>SUM(F8:F62)</f>
        <v>13705222.059999999</v>
      </c>
      <c r="G65" s="33" t="s">
        <v>96</v>
      </c>
      <c r="H65" s="33"/>
    </row>
    <row r="66" spans="1:8" x14ac:dyDescent="0.25">
      <c r="A66" s="22"/>
      <c r="B66" s="36" t="s">
        <v>97</v>
      </c>
      <c r="C66" s="36"/>
      <c r="D66" s="34"/>
      <c r="E66" s="35" t="s">
        <v>98</v>
      </c>
      <c r="F66" s="31">
        <f>+F65+F64-G63</f>
        <v>51757955.810000002</v>
      </c>
      <c r="G66" s="36" t="s">
        <v>99</v>
      </c>
      <c r="H66" s="36"/>
    </row>
    <row r="67" spans="1:8" x14ac:dyDescent="0.25">
      <c r="A67" s="22"/>
      <c r="B67" s="37" t="s">
        <v>100</v>
      </c>
      <c r="C67" s="37"/>
      <c r="D67" s="38"/>
      <c r="E67" s="39"/>
      <c r="F67" s="39"/>
      <c r="G67" s="37" t="s">
        <v>101</v>
      </c>
      <c r="H67" s="37"/>
    </row>
  </sheetData>
  <mergeCells count="11">
    <mergeCell ref="B66:C66"/>
    <mergeCell ref="G66:H66"/>
    <mergeCell ref="B67:C67"/>
    <mergeCell ref="G67:H67"/>
    <mergeCell ref="B1:H1"/>
    <mergeCell ref="B2:H2"/>
    <mergeCell ref="A3:H3"/>
    <mergeCell ref="B4:H4"/>
    <mergeCell ref="B5:H5"/>
    <mergeCell ref="B65:C65"/>
    <mergeCell ref="G65:H6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Ingreso-Egreso enero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2024-02-16T14:01:06Z</dcterms:created>
  <dcterms:modified xsi:type="dcterms:W3CDTF">2024-02-16T14:05:24Z</dcterms:modified>
</cp:coreProperties>
</file>