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defaultThemeVersion="166925"/>
  <mc:AlternateContent xmlns:mc="http://schemas.openxmlformats.org/markup-compatibility/2006">
    <mc:Choice Requires="x15">
      <x15ac:absPath xmlns:x15ac="http://schemas.microsoft.com/office/spreadsheetml/2010/11/ac" url="C:\Users\fnova\Desktop\FINANCIERA SRS EL VALLE\DEUDA OIA 2021-2022\DOCUMENTO OIA 2023\"/>
    </mc:Choice>
  </mc:AlternateContent>
  <xr:revisionPtr revIDLastSave="0" documentId="13_ncr:1_{B5D0244A-3AD4-4ECF-8CF3-CF80BF2E07B2}" xr6:coauthVersionLast="47" xr6:coauthVersionMax="47" xr10:uidLastSave="{00000000-0000-0000-0000-000000000000}"/>
  <bookViews>
    <workbookView xWindow="-120" yWindow="-120" windowWidth="21840" windowHeight="13140" xr2:uid="{1C565741-0DC6-4302-8049-9C08B4FD689D}"/>
  </bookViews>
  <sheets>
    <sheet name="Ingreso-EgresoNoviembre 2023" sheetId="1" r:id="rId1"/>
  </sheets>
  <externalReferences>
    <externalReference r:id="rId2"/>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10" i="1" l="1"/>
  <c r="G109" i="1"/>
  <c r="F109" i="1"/>
  <c r="E109" i="1"/>
  <c r="D109" i="1"/>
  <c r="C109" i="1"/>
  <c r="B109" i="1"/>
  <c r="G108" i="1"/>
  <c r="F108" i="1"/>
  <c r="E108" i="1"/>
  <c r="D108" i="1"/>
  <c r="C108" i="1"/>
  <c r="B108" i="1"/>
  <c r="G107" i="1"/>
  <c r="F107" i="1"/>
  <c r="E107" i="1"/>
  <c r="D107" i="1"/>
  <c r="C107" i="1"/>
  <c r="B107" i="1"/>
  <c r="G106" i="1"/>
  <c r="F106" i="1"/>
  <c r="E106" i="1"/>
  <c r="D106" i="1"/>
  <c r="C106" i="1"/>
  <c r="B106" i="1"/>
  <c r="G105" i="1"/>
  <c r="F105" i="1"/>
  <c r="E105" i="1"/>
  <c r="D105" i="1"/>
  <c r="C105" i="1"/>
  <c r="B105" i="1"/>
  <c r="G104" i="1"/>
  <c r="F104" i="1"/>
  <c r="E104" i="1"/>
  <c r="D104" i="1"/>
  <c r="C104" i="1"/>
  <c r="B104" i="1"/>
  <c r="G103" i="1"/>
  <c r="F103" i="1"/>
  <c r="E103" i="1"/>
  <c r="D103" i="1"/>
  <c r="C103" i="1"/>
  <c r="B103" i="1"/>
  <c r="G102" i="1"/>
  <c r="F102" i="1"/>
  <c r="E102" i="1"/>
  <c r="D102" i="1"/>
  <c r="C102" i="1"/>
  <c r="B102" i="1"/>
  <c r="G101" i="1"/>
  <c r="F101" i="1"/>
  <c r="E101" i="1"/>
  <c r="D101" i="1"/>
  <c r="C101" i="1"/>
  <c r="B101" i="1"/>
  <c r="G100" i="1"/>
  <c r="F100" i="1"/>
  <c r="E100" i="1"/>
  <c r="D100" i="1"/>
  <c r="C100" i="1"/>
  <c r="B100" i="1"/>
  <c r="G99" i="1"/>
  <c r="F99" i="1"/>
  <c r="E99" i="1"/>
  <c r="D99" i="1"/>
  <c r="C99" i="1"/>
  <c r="B99" i="1"/>
  <c r="G98" i="1"/>
  <c r="F98" i="1"/>
  <c r="E98" i="1"/>
  <c r="D98" i="1"/>
  <c r="C98" i="1"/>
  <c r="B98" i="1"/>
  <c r="G97" i="1"/>
  <c r="F97" i="1"/>
  <c r="E97" i="1"/>
  <c r="D97" i="1"/>
  <c r="C97" i="1"/>
  <c r="B97" i="1"/>
  <c r="G96" i="1"/>
  <c r="F96" i="1"/>
  <c r="E96" i="1"/>
  <c r="D96" i="1"/>
  <c r="C96" i="1"/>
  <c r="B96" i="1"/>
  <c r="G95" i="1"/>
  <c r="F95" i="1"/>
  <c r="E95" i="1"/>
  <c r="D95" i="1"/>
  <c r="C95" i="1"/>
  <c r="B95" i="1"/>
  <c r="G94" i="1"/>
  <c r="F94" i="1"/>
  <c r="E94" i="1"/>
  <c r="D94" i="1"/>
  <c r="C94" i="1"/>
  <c r="B94" i="1"/>
  <c r="G93" i="1"/>
  <c r="F93" i="1"/>
  <c r="E93" i="1"/>
  <c r="D93" i="1"/>
  <c r="C93" i="1"/>
  <c r="B93" i="1"/>
  <c r="G92" i="1"/>
  <c r="F92" i="1"/>
  <c r="E92" i="1"/>
  <c r="D92" i="1"/>
  <c r="C92" i="1"/>
  <c r="B92" i="1"/>
  <c r="G91" i="1"/>
  <c r="F91" i="1"/>
  <c r="E91" i="1"/>
  <c r="D91" i="1"/>
  <c r="C91" i="1"/>
  <c r="B91" i="1"/>
  <c r="G90" i="1"/>
  <c r="F90" i="1"/>
  <c r="E90" i="1"/>
  <c r="D90" i="1"/>
  <c r="C90" i="1"/>
  <c r="B90" i="1"/>
  <c r="G89" i="1"/>
  <c r="F89" i="1"/>
  <c r="E89" i="1"/>
  <c r="D89" i="1"/>
  <c r="C89" i="1"/>
  <c r="B89" i="1"/>
  <c r="G88" i="1"/>
  <c r="F88" i="1"/>
  <c r="E88" i="1"/>
  <c r="D88" i="1"/>
  <c r="C88" i="1"/>
  <c r="B88" i="1"/>
  <c r="G87" i="1"/>
  <c r="F87" i="1"/>
  <c r="E87" i="1"/>
  <c r="D87" i="1"/>
  <c r="C87" i="1"/>
  <c r="B87" i="1"/>
  <c r="G86" i="1"/>
  <c r="F86" i="1"/>
  <c r="E86" i="1"/>
  <c r="D86" i="1"/>
  <c r="C86" i="1"/>
  <c r="B86" i="1"/>
  <c r="G85" i="1"/>
  <c r="F85" i="1"/>
  <c r="E85" i="1"/>
  <c r="D85" i="1"/>
  <c r="C85" i="1"/>
  <c r="B85" i="1"/>
  <c r="G84" i="1"/>
  <c r="F84" i="1"/>
  <c r="E84" i="1"/>
  <c r="D84" i="1"/>
  <c r="C84" i="1"/>
  <c r="B84" i="1"/>
  <c r="G83" i="1"/>
  <c r="F83" i="1"/>
  <c r="E83" i="1"/>
  <c r="D83" i="1"/>
  <c r="C83" i="1"/>
  <c r="B83" i="1"/>
  <c r="G82" i="1"/>
  <c r="F82" i="1"/>
  <c r="E82" i="1"/>
  <c r="D82" i="1"/>
  <c r="C82" i="1"/>
  <c r="B82" i="1"/>
  <c r="G81" i="1"/>
  <c r="F81" i="1"/>
  <c r="E81" i="1"/>
  <c r="D81" i="1"/>
  <c r="C81" i="1"/>
  <c r="B81" i="1"/>
  <c r="G80" i="1"/>
  <c r="F80" i="1"/>
  <c r="E80" i="1"/>
  <c r="D80" i="1"/>
  <c r="C80" i="1"/>
  <c r="B80" i="1"/>
  <c r="G79" i="1"/>
  <c r="F79" i="1"/>
  <c r="E79" i="1"/>
  <c r="D79" i="1"/>
  <c r="C79" i="1"/>
  <c r="B79" i="1"/>
  <c r="G78" i="1"/>
  <c r="F78" i="1"/>
  <c r="E78" i="1"/>
  <c r="D78" i="1"/>
  <c r="C78" i="1"/>
  <c r="B78" i="1"/>
  <c r="G77" i="1"/>
  <c r="F77" i="1"/>
  <c r="E77" i="1"/>
  <c r="D77" i="1"/>
  <c r="C77" i="1"/>
  <c r="B77" i="1"/>
  <c r="G76" i="1"/>
  <c r="F76" i="1"/>
  <c r="E76" i="1"/>
  <c r="D76" i="1"/>
  <c r="C76" i="1"/>
  <c r="B76" i="1"/>
  <c r="G75" i="1"/>
  <c r="F75" i="1"/>
  <c r="E75" i="1"/>
  <c r="D75" i="1"/>
  <c r="C75" i="1"/>
  <c r="B75" i="1"/>
  <c r="G74" i="1"/>
  <c r="F74" i="1"/>
  <c r="E74" i="1"/>
  <c r="D74" i="1"/>
  <c r="C74" i="1"/>
  <c r="B74" i="1"/>
  <c r="G73" i="1"/>
  <c r="F73" i="1"/>
  <c r="E73" i="1"/>
  <c r="D73" i="1"/>
  <c r="C73" i="1"/>
  <c r="B73" i="1"/>
  <c r="G72" i="1"/>
  <c r="F72" i="1"/>
  <c r="E72" i="1"/>
  <c r="D72" i="1"/>
  <c r="C72" i="1"/>
  <c r="B72" i="1"/>
  <c r="G71" i="1"/>
  <c r="F71" i="1"/>
  <c r="E71" i="1"/>
  <c r="D71" i="1"/>
  <c r="C71" i="1"/>
  <c r="B71" i="1"/>
  <c r="G70" i="1"/>
  <c r="F70" i="1"/>
  <c r="E70" i="1"/>
  <c r="D70" i="1"/>
  <c r="C70" i="1"/>
  <c r="B70" i="1"/>
  <c r="G69" i="1"/>
  <c r="F69" i="1"/>
  <c r="E69" i="1"/>
  <c r="D69" i="1"/>
  <c r="C69" i="1"/>
  <c r="B69" i="1"/>
  <c r="G68" i="1"/>
  <c r="F68" i="1"/>
  <c r="E68" i="1"/>
  <c r="D68" i="1"/>
  <c r="C68" i="1"/>
  <c r="B68" i="1"/>
  <c r="G67" i="1"/>
  <c r="F67" i="1"/>
  <c r="E67" i="1"/>
  <c r="D67" i="1"/>
  <c r="C67" i="1"/>
  <c r="B67" i="1"/>
  <c r="G66" i="1"/>
  <c r="F66" i="1"/>
  <c r="E66" i="1"/>
  <c r="D66" i="1"/>
  <c r="C66" i="1"/>
  <c r="B66" i="1"/>
  <c r="G65" i="1"/>
  <c r="F65" i="1"/>
  <c r="E65" i="1"/>
  <c r="D65" i="1"/>
  <c r="C65" i="1"/>
  <c r="B65" i="1"/>
  <c r="G64" i="1"/>
  <c r="F64" i="1"/>
  <c r="E64" i="1"/>
  <c r="D64" i="1"/>
  <c r="C64" i="1"/>
  <c r="B64" i="1"/>
  <c r="G63" i="1"/>
  <c r="F63" i="1"/>
  <c r="E63" i="1"/>
  <c r="D63" i="1"/>
  <c r="C63" i="1"/>
  <c r="B63" i="1"/>
  <c r="G62" i="1"/>
  <c r="F62" i="1"/>
  <c r="E62" i="1"/>
  <c r="D62" i="1"/>
  <c r="C62" i="1"/>
  <c r="B62" i="1"/>
  <c r="G61" i="1"/>
  <c r="F61" i="1"/>
  <c r="E61" i="1"/>
  <c r="D61" i="1"/>
  <c r="C61" i="1"/>
  <c r="B61" i="1"/>
  <c r="G60" i="1"/>
  <c r="F60" i="1"/>
  <c r="E60" i="1"/>
  <c r="D60" i="1"/>
  <c r="C60" i="1"/>
  <c r="B60" i="1"/>
  <c r="G59" i="1"/>
  <c r="F59" i="1"/>
  <c r="E59" i="1"/>
  <c r="D59" i="1"/>
  <c r="C59" i="1"/>
  <c r="B59" i="1"/>
  <c r="G58" i="1"/>
  <c r="F58" i="1"/>
  <c r="E58" i="1"/>
  <c r="D58" i="1"/>
  <c r="C58" i="1"/>
  <c r="B58" i="1"/>
  <c r="G57" i="1"/>
  <c r="F57" i="1"/>
  <c r="E57" i="1"/>
  <c r="D57" i="1"/>
  <c r="C57" i="1"/>
  <c r="B57" i="1"/>
  <c r="G56" i="1"/>
  <c r="F56" i="1"/>
  <c r="E56" i="1"/>
  <c r="D56" i="1"/>
  <c r="C56" i="1"/>
  <c r="B56" i="1"/>
  <c r="G55" i="1"/>
  <c r="F55" i="1"/>
  <c r="E55" i="1"/>
  <c r="D55" i="1"/>
  <c r="C55" i="1"/>
  <c r="B55" i="1"/>
  <c r="G54" i="1"/>
  <c r="F54" i="1"/>
  <c r="E54" i="1"/>
  <c r="D54" i="1"/>
  <c r="C54" i="1"/>
  <c r="B54" i="1"/>
  <c r="G53" i="1"/>
  <c r="F53" i="1"/>
  <c r="E53" i="1"/>
  <c r="D53" i="1"/>
  <c r="C53" i="1"/>
  <c r="B53" i="1"/>
  <c r="G52" i="1"/>
  <c r="F52" i="1"/>
  <c r="E52" i="1"/>
  <c r="D52" i="1"/>
  <c r="C52" i="1"/>
  <c r="B52" i="1"/>
  <c r="G51" i="1"/>
  <c r="F51" i="1"/>
  <c r="E51" i="1"/>
  <c r="D51" i="1"/>
  <c r="C51" i="1"/>
  <c r="B51" i="1"/>
  <c r="G50" i="1"/>
  <c r="F50" i="1"/>
  <c r="E50" i="1"/>
  <c r="D50" i="1"/>
  <c r="C50" i="1"/>
  <c r="B50" i="1"/>
  <c r="G49" i="1"/>
  <c r="F49" i="1"/>
  <c r="E49" i="1"/>
  <c r="D49" i="1"/>
  <c r="C49" i="1"/>
  <c r="B49" i="1"/>
  <c r="G48" i="1"/>
  <c r="F48" i="1"/>
  <c r="E48" i="1"/>
  <c r="D48" i="1"/>
  <c r="C48" i="1"/>
  <c r="B48" i="1"/>
  <c r="G47" i="1"/>
  <c r="F47" i="1"/>
  <c r="E47" i="1"/>
  <c r="D47" i="1"/>
  <c r="C47" i="1"/>
  <c r="B47" i="1"/>
  <c r="G46" i="1"/>
  <c r="F46" i="1"/>
  <c r="E46" i="1"/>
  <c r="D46" i="1"/>
  <c r="C46" i="1"/>
  <c r="B46" i="1"/>
  <c r="G45" i="1"/>
  <c r="F45" i="1"/>
  <c r="E45" i="1"/>
  <c r="D45" i="1"/>
  <c r="C45" i="1"/>
  <c r="B45" i="1"/>
  <c r="G44" i="1"/>
  <c r="F44" i="1"/>
  <c r="E44" i="1"/>
  <c r="D44" i="1"/>
  <c r="C44" i="1"/>
  <c r="B44" i="1"/>
  <c r="G43" i="1"/>
  <c r="F43" i="1"/>
  <c r="E43" i="1"/>
  <c r="D43" i="1"/>
  <c r="C43" i="1"/>
  <c r="B43" i="1"/>
  <c r="G42" i="1"/>
  <c r="F42" i="1"/>
  <c r="E42" i="1"/>
  <c r="D42" i="1"/>
  <c r="C42" i="1"/>
  <c r="B42" i="1"/>
  <c r="G41" i="1"/>
  <c r="F41" i="1"/>
  <c r="E41" i="1"/>
  <c r="D41" i="1"/>
  <c r="C41" i="1"/>
  <c r="B41" i="1"/>
  <c r="G40" i="1"/>
  <c r="F40" i="1"/>
  <c r="E40" i="1"/>
  <c r="D40" i="1"/>
  <c r="C40" i="1"/>
  <c r="B40" i="1"/>
  <c r="G39" i="1"/>
  <c r="F39" i="1"/>
  <c r="E39" i="1"/>
  <c r="D39" i="1"/>
  <c r="C39" i="1"/>
  <c r="B39" i="1"/>
  <c r="G38" i="1"/>
  <c r="F38" i="1"/>
  <c r="E38" i="1"/>
  <c r="D38" i="1"/>
  <c r="C38" i="1"/>
  <c r="B38" i="1"/>
  <c r="G37" i="1"/>
  <c r="F37" i="1"/>
  <c r="E37" i="1"/>
  <c r="D37" i="1"/>
  <c r="C37" i="1"/>
  <c r="B37" i="1"/>
  <c r="G36" i="1"/>
  <c r="F36" i="1"/>
  <c r="E36" i="1"/>
  <c r="D36" i="1"/>
  <c r="C36" i="1"/>
  <c r="B36" i="1"/>
  <c r="G35" i="1"/>
  <c r="F35" i="1"/>
  <c r="E35" i="1"/>
  <c r="D35" i="1"/>
  <c r="C35" i="1"/>
  <c r="B35" i="1"/>
  <c r="G34" i="1"/>
  <c r="F34" i="1"/>
  <c r="E34" i="1"/>
  <c r="D34" i="1"/>
  <c r="C34" i="1"/>
  <c r="B34" i="1"/>
  <c r="G33" i="1"/>
  <c r="F33" i="1"/>
  <c r="E33" i="1"/>
  <c r="D33" i="1"/>
  <c r="C33" i="1"/>
  <c r="B33" i="1"/>
  <c r="G32" i="1"/>
  <c r="F32" i="1"/>
  <c r="E32" i="1"/>
  <c r="D32" i="1"/>
  <c r="C32" i="1"/>
  <c r="B32" i="1"/>
  <c r="G31" i="1"/>
  <c r="F31" i="1"/>
  <c r="E31" i="1"/>
  <c r="D31" i="1"/>
  <c r="C31" i="1"/>
  <c r="B31" i="1"/>
  <c r="G30" i="1"/>
  <c r="F30" i="1"/>
  <c r="E30" i="1"/>
  <c r="D30" i="1"/>
  <c r="C30" i="1"/>
  <c r="B30" i="1"/>
  <c r="G29" i="1"/>
  <c r="F29" i="1"/>
  <c r="E29" i="1"/>
  <c r="D29" i="1"/>
  <c r="C29" i="1"/>
  <c r="B29" i="1"/>
  <c r="G28" i="1"/>
  <c r="F28" i="1"/>
  <c r="E28" i="1"/>
  <c r="D28" i="1"/>
  <c r="C28" i="1"/>
  <c r="B28" i="1"/>
  <c r="G27" i="1"/>
  <c r="F27" i="1"/>
  <c r="E27" i="1"/>
  <c r="D27" i="1"/>
  <c r="C27" i="1"/>
  <c r="B27" i="1"/>
  <c r="G26" i="1"/>
  <c r="F26" i="1"/>
  <c r="E26" i="1"/>
  <c r="D26" i="1"/>
  <c r="C26" i="1"/>
  <c r="B26" i="1"/>
  <c r="G25" i="1"/>
  <c r="F25" i="1"/>
  <c r="E25" i="1"/>
  <c r="D25" i="1"/>
  <c r="C25" i="1"/>
  <c r="B25" i="1"/>
  <c r="G24" i="1"/>
  <c r="F24" i="1"/>
  <c r="E24" i="1"/>
  <c r="D24" i="1"/>
  <c r="C24" i="1"/>
  <c r="B24" i="1"/>
  <c r="G23" i="1"/>
  <c r="F23" i="1"/>
  <c r="E23" i="1"/>
  <c r="D23" i="1"/>
  <c r="C23" i="1"/>
  <c r="B23" i="1"/>
  <c r="G22" i="1"/>
  <c r="F22" i="1"/>
  <c r="E22" i="1"/>
  <c r="D22" i="1"/>
  <c r="C22" i="1"/>
  <c r="B22" i="1"/>
  <c r="G21" i="1"/>
  <c r="F21" i="1"/>
  <c r="E21" i="1"/>
  <c r="D21" i="1"/>
  <c r="C21" i="1"/>
  <c r="B21" i="1"/>
  <c r="G20" i="1"/>
  <c r="F20" i="1"/>
  <c r="E20" i="1"/>
  <c r="D20" i="1"/>
  <c r="C20" i="1"/>
  <c r="B20" i="1"/>
  <c r="G19" i="1"/>
  <c r="F19" i="1"/>
  <c r="E19" i="1"/>
  <c r="D19" i="1"/>
  <c r="C19" i="1"/>
  <c r="B19" i="1"/>
  <c r="G18" i="1"/>
  <c r="F18" i="1"/>
  <c r="E18" i="1"/>
  <c r="D18" i="1"/>
  <c r="C18" i="1"/>
  <c r="B18" i="1"/>
  <c r="G17" i="1"/>
  <c r="F17" i="1"/>
  <c r="E17" i="1"/>
  <c r="D17" i="1"/>
  <c r="C17" i="1"/>
  <c r="B17" i="1"/>
  <c r="G16" i="1"/>
  <c r="F16" i="1"/>
  <c r="E16" i="1"/>
  <c r="D16" i="1"/>
  <c r="C16" i="1"/>
  <c r="B16" i="1"/>
  <c r="G15" i="1"/>
  <c r="F15" i="1"/>
  <c r="E15" i="1"/>
  <c r="D15" i="1"/>
  <c r="C15" i="1"/>
  <c r="B15" i="1"/>
  <c r="G14" i="1"/>
  <c r="F14" i="1"/>
  <c r="E14" i="1"/>
  <c r="D14" i="1"/>
  <c r="C14" i="1"/>
  <c r="B14" i="1"/>
  <c r="G13" i="1"/>
  <c r="F13" i="1"/>
  <c r="E13" i="1"/>
  <c r="D13" i="1"/>
  <c r="C13" i="1"/>
  <c r="B13" i="1"/>
  <c r="G12" i="1"/>
  <c r="F12" i="1"/>
  <c r="E12" i="1"/>
  <c r="D12" i="1"/>
  <c r="C12" i="1"/>
  <c r="B12" i="1"/>
  <c r="G11" i="1"/>
  <c r="F11" i="1"/>
  <c r="E11" i="1"/>
  <c r="D11" i="1"/>
  <c r="C11" i="1"/>
  <c r="B11" i="1"/>
  <c r="G10" i="1"/>
  <c r="G110" i="1" s="1"/>
  <c r="F10" i="1"/>
  <c r="E10" i="1"/>
  <c r="D10" i="1"/>
  <c r="C10" i="1"/>
  <c r="B10" i="1"/>
  <c r="G9" i="1"/>
  <c r="F9" i="1"/>
  <c r="E9" i="1"/>
  <c r="D9" i="1"/>
  <c r="C9" i="1"/>
  <c r="B9" i="1"/>
  <c r="G8" i="1"/>
  <c r="F8" i="1"/>
  <c r="F112" i="1" s="1"/>
  <c r="E8" i="1"/>
  <c r="D8" i="1"/>
  <c r="C8" i="1"/>
  <c r="B8" i="1"/>
  <c r="H7" i="1"/>
  <c r="H8" i="1" s="1"/>
  <c r="H9" i="1" s="1"/>
  <c r="H10" i="1" s="1"/>
  <c r="H11" i="1" s="1"/>
  <c r="H12" i="1" s="1"/>
  <c r="H13" i="1" s="1"/>
  <c r="H14" i="1" s="1"/>
  <c r="H15" i="1" s="1"/>
  <c r="H16" i="1" s="1"/>
  <c r="H17" i="1" s="1"/>
  <c r="H18" i="1" s="1"/>
  <c r="H19" i="1" s="1"/>
  <c r="H20" i="1" s="1"/>
  <c r="H21" i="1" s="1"/>
  <c r="H22" i="1" s="1"/>
  <c r="H23" i="1" s="1"/>
  <c r="H24" i="1" s="1"/>
  <c r="H25" i="1" s="1"/>
  <c r="H26" i="1" s="1"/>
  <c r="H27" i="1" s="1"/>
  <c r="H28" i="1" s="1"/>
  <c r="H29" i="1" s="1"/>
  <c r="H30" i="1" s="1"/>
  <c r="H31" i="1" s="1"/>
  <c r="H32" i="1" s="1"/>
  <c r="H33" i="1" s="1"/>
  <c r="H34" i="1" s="1"/>
  <c r="H35" i="1" s="1"/>
  <c r="H36" i="1" s="1"/>
  <c r="H37" i="1" s="1"/>
  <c r="H38" i="1" s="1"/>
  <c r="H39" i="1" s="1"/>
  <c r="H40" i="1" s="1"/>
  <c r="H41" i="1" s="1"/>
  <c r="H42" i="1" s="1"/>
  <c r="H43" i="1" s="1"/>
  <c r="H44" i="1" s="1"/>
  <c r="H45" i="1" s="1"/>
  <c r="H46" i="1" s="1"/>
  <c r="H47" i="1" s="1"/>
  <c r="H48" i="1" s="1"/>
  <c r="H49" i="1" s="1"/>
  <c r="H50" i="1" s="1"/>
  <c r="H51" i="1" s="1"/>
  <c r="H52" i="1" s="1"/>
  <c r="H53" i="1" s="1"/>
  <c r="H54" i="1" s="1"/>
  <c r="H55" i="1" s="1"/>
  <c r="H56" i="1" s="1"/>
  <c r="H57" i="1" s="1"/>
  <c r="H58" i="1" s="1"/>
  <c r="H59" i="1" s="1"/>
  <c r="H60" i="1" s="1"/>
  <c r="H61" i="1" s="1"/>
  <c r="H62" i="1" s="1"/>
  <c r="H63" i="1" s="1"/>
  <c r="H64" i="1" s="1"/>
  <c r="H65" i="1" s="1"/>
  <c r="H66" i="1" s="1"/>
  <c r="H67" i="1" s="1"/>
  <c r="H68" i="1" s="1"/>
  <c r="H69" i="1" s="1"/>
  <c r="H70" i="1" s="1"/>
  <c r="H71" i="1" s="1"/>
  <c r="H72" i="1" s="1"/>
  <c r="H73" i="1" s="1"/>
  <c r="H74" i="1" s="1"/>
  <c r="H75" i="1" s="1"/>
  <c r="H76" i="1" s="1"/>
  <c r="H77" i="1" s="1"/>
  <c r="H78" i="1" s="1"/>
  <c r="H79" i="1" s="1"/>
  <c r="H80" i="1" s="1"/>
  <c r="H81" i="1" s="1"/>
  <c r="H82" i="1" s="1"/>
  <c r="H83" i="1" s="1"/>
  <c r="H84" i="1" s="1"/>
  <c r="H85" i="1" s="1"/>
  <c r="H86" i="1" s="1"/>
  <c r="H87" i="1" s="1"/>
  <c r="H88" i="1" s="1"/>
  <c r="H89" i="1" s="1"/>
  <c r="H90" i="1" s="1"/>
  <c r="H91" i="1" s="1"/>
  <c r="H92" i="1" s="1"/>
  <c r="H93" i="1" s="1"/>
  <c r="H94" i="1" s="1"/>
  <c r="H95" i="1" s="1"/>
  <c r="H96" i="1" s="1"/>
  <c r="H97" i="1" s="1"/>
  <c r="H98" i="1" s="1"/>
  <c r="H99" i="1" s="1"/>
  <c r="H100" i="1" s="1"/>
  <c r="H101" i="1" s="1"/>
  <c r="H102" i="1" s="1"/>
  <c r="H103" i="1" s="1"/>
  <c r="H104" i="1" s="1"/>
  <c r="H105" i="1" s="1"/>
  <c r="H106" i="1" s="1"/>
  <c r="H107" i="1" s="1"/>
  <c r="H108" i="1" s="1"/>
  <c r="H109" i="1" s="1"/>
  <c r="B5" i="1"/>
  <c r="B4" i="1"/>
  <c r="B2" i="1"/>
  <c r="F113" i="1" l="1"/>
  <c r="F111" i="1"/>
</calcChain>
</file>

<file path=xl/sharedStrings.xml><?xml version="1.0" encoding="utf-8"?>
<sst xmlns="http://schemas.openxmlformats.org/spreadsheetml/2006/main" count="20" uniqueCount="20">
  <si>
    <t>SERVICIO NACIONAL DE SALUD</t>
  </si>
  <si>
    <t>LIBRO DE BANCO</t>
  </si>
  <si>
    <t>FECHA</t>
  </si>
  <si>
    <t>No. CHEQUE/TRANSACION NO.</t>
  </si>
  <si>
    <t xml:space="preserve">BENEFICIARIO </t>
  </si>
  <si>
    <t>CONCEPTO</t>
  </si>
  <si>
    <t>DEBITO</t>
  </si>
  <si>
    <t>CREDITO</t>
  </si>
  <si>
    <t>BALANCE</t>
  </si>
  <si>
    <t>ESTADO DEL BANCO</t>
  </si>
  <si>
    <t>BALANCE AL 1 DE NOVIEMBRE 2023</t>
  </si>
  <si>
    <t>BALANCE AL PRIMER DIA DEL MES</t>
  </si>
  <si>
    <t>Licda. Estervina Calderon</t>
  </si>
  <si>
    <t>INGRESOS DEL MES</t>
  </si>
  <si>
    <t>Licda.Francina A.Nova</t>
  </si>
  <si>
    <t>Preparado Por</t>
  </si>
  <si>
    <t>BALANCE AL FINALIZAR EL MES</t>
  </si>
  <si>
    <t>Revisado Por</t>
  </si>
  <si>
    <t>Contadora</t>
  </si>
  <si>
    <t>Coordinador Financiero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</si>
</sst>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_-* #,##0.00\ _P_t_s_-;\-* #,##0.00\ _P_t_s_-;_-* &quot;-&quot;??\ _P_t_s_-;_-@_-"/>
    <numFmt numFmtId="165" formatCode="_-* #,##0.00_-;\-* #,##0.00_-;_-* &quot;-&quot;??_-;_-@_-"/>
  </numFmts>
  <fonts count="15" x14ac:knownFonts="1">
    <font>
      <sz val="11"/>
      <color theme="1"/>
      <name val="Calibri"/>
      <family val="2"/>
      <scheme val="minor"/>
    </font>
    <font>
      <sz val="10"/>
      <name val="Arial"/>
      <family val="2"/>
    </font>
    <font>
      <sz val="8"/>
      <color theme="6" tint="-0.499984740745262"/>
      <name val="Arial"/>
      <family val="2"/>
    </font>
    <font>
      <b/>
      <sz val="18"/>
      <name val="Tahoma"/>
      <family val="2"/>
    </font>
    <font>
      <b/>
      <sz val="14"/>
      <name val="Segoe UI"/>
      <family val="2"/>
    </font>
    <font>
      <b/>
      <sz val="8"/>
      <color theme="9" tint="0.39997558519241921"/>
      <name val="Arial"/>
      <family val="2"/>
    </font>
    <font>
      <b/>
      <sz val="12"/>
      <color theme="2" tint="-0.89999084444715716"/>
      <name val="Arial"/>
      <family val="2"/>
    </font>
    <font>
      <b/>
      <sz val="12"/>
      <color theme="1" tint="4.9989318521683403E-2"/>
      <name val="Arial"/>
      <family val="2"/>
    </font>
    <font>
      <sz val="8"/>
      <color theme="9" tint="0.39997558519241921"/>
      <name val="Arial"/>
      <family val="2"/>
    </font>
    <font>
      <sz val="12"/>
      <name val="Arial"/>
      <family val="2"/>
    </font>
    <font>
      <sz val="8"/>
      <name val="Arial"/>
      <family val="2"/>
    </font>
    <font>
      <b/>
      <sz val="12"/>
      <name val="Arial"/>
      <family val="2"/>
    </font>
    <font>
      <b/>
      <sz val="10"/>
      <color theme="0"/>
      <name val="Arial"/>
      <family val="2"/>
    </font>
    <font>
      <b/>
      <sz val="10"/>
      <name val="Segoe UI"/>
      <family val="2"/>
    </font>
    <font>
      <sz val="10"/>
      <name val="Segoe UI"/>
      <family val="2"/>
    </font>
  </fonts>
  <fills count="5">
    <fill>
      <patternFill patternType="none"/>
    </fill>
    <fill>
      <patternFill patternType="gray125"/>
    </fill>
    <fill>
      <patternFill patternType="solid">
        <fgColor theme="0"/>
        <bgColor indexed="64"/>
      </patternFill>
    </fill>
    <fill>
      <patternFill patternType="solid">
        <fgColor theme="3" tint="0.59999389629810485"/>
        <bgColor indexed="64"/>
      </patternFill>
    </fill>
    <fill>
      <patternFill patternType="solid">
        <fgColor theme="3" tint="-0.249977111117893"/>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1" fillId="0" borderId="0"/>
    <xf numFmtId="164" fontId="1" fillId="0" borderId="0" applyFont="0" applyFill="0" applyBorder="0" applyAlignment="0" applyProtection="0"/>
    <xf numFmtId="43" fontId="1" fillId="0" borderId="0" applyFont="0" applyFill="0" applyBorder="0" applyAlignment="0" applyProtection="0"/>
  </cellStyleXfs>
  <cellXfs count="38">
    <xf numFmtId="0" fontId="0" fillId="0" borderId="0" xfId="0"/>
    <xf numFmtId="0" fontId="2" fillId="0" borderId="0" xfId="1" applyFont="1" applyAlignment="1">
      <alignment horizontal="right"/>
    </xf>
    <xf numFmtId="0" fontId="3" fillId="0" borderId="0" xfId="1" applyFont="1" applyAlignment="1">
      <alignment horizontal="center" wrapText="1"/>
    </xf>
    <xf numFmtId="0" fontId="2" fillId="0" borderId="0" xfId="1" applyFont="1"/>
    <xf numFmtId="0" fontId="4" fillId="0" borderId="0" xfId="1" applyFont="1" applyAlignment="1">
      <alignment horizontal="center" wrapText="1"/>
    </xf>
    <xf numFmtId="0" fontId="4" fillId="0" borderId="0" xfId="1" applyFont="1" applyAlignment="1">
      <alignment horizontal="center" wrapText="1"/>
    </xf>
    <xf numFmtId="0" fontId="4" fillId="0" borderId="0" xfId="1" applyFont="1" applyAlignment="1">
      <alignment horizontal="center" vertical="center" wrapText="1"/>
    </xf>
    <xf numFmtId="0" fontId="5" fillId="2" borderId="0" xfId="1" applyFont="1" applyFill="1" applyAlignment="1">
      <alignment horizontal="center"/>
    </xf>
    <xf numFmtId="0" fontId="6" fillId="3" borderId="1" xfId="1" applyFont="1" applyFill="1" applyBorder="1" applyAlignment="1">
      <alignment horizontal="center" wrapText="1"/>
    </xf>
    <xf numFmtId="4" fontId="6" fillId="3" borderId="1" xfId="1" applyNumberFormat="1" applyFont="1" applyFill="1" applyBorder="1" applyAlignment="1">
      <alignment horizontal="center" wrapText="1"/>
    </xf>
    <xf numFmtId="4" fontId="7" fillId="3" borderId="1" xfId="1" applyNumberFormat="1" applyFont="1" applyFill="1" applyBorder="1" applyAlignment="1">
      <alignment horizontal="center" wrapText="1"/>
    </xf>
    <xf numFmtId="0" fontId="8" fillId="0" borderId="0" xfId="1" applyFont="1"/>
    <xf numFmtId="0" fontId="5" fillId="0" borderId="0" xfId="1" applyFont="1" applyAlignment="1">
      <alignment horizontal="center"/>
    </xf>
    <xf numFmtId="14" fontId="9" fillId="0" borderId="1" xfId="1" applyNumberFormat="1" applyFont="1" applyBorder="1" applyAlignment="1">
      <alignment horizontal="left" wrapText="1"/>
    </xf>
    <xf numFmtId="1" fontId="9" fillId="0" borderId="1" xfId="1" applyNumberFormat="1" applyFont="1" applyBorder="1" applyAlignment="1">
      <alignment horizontal="left" wrapText="1"/>
    </xf>
    <xf numFmtId="2" fontId="9" fillId="0" borderId="1" xfId="1" applyNumberFormat="1" applyFont="1" applyBorder="1" applyAlignment="1">
      <alignment horizontal="left" wrapText="1"/>
    </xf>
    <xf numFmtId="4" fontId="9" fillId="0" borderId="1" xfId="1" applyNumberFormat="1" applyFont="1" applyBorder="1" applyAlignment="1">
      <alignment horizontal="center" wrapText="1"/>
    </xf>
    <xf numFmtId="164" fontId="9" fillId="0" borderId="1" xfId="2" applyFont="1" applyFill="1" applyBorder="1" applyAlignment="1">
      <alignment horizontal="right" wrapText="1"/>
    </xf>
    <xf numFmtId="165" fontId="9" fillId="0" borderId="1" xfId="2" applyNumberFormat="1" applyFont="1" applyFill="1" applyBorder="1" applyAlignment="1">
      <alignment horizontal="right" wrapText="1"/>
    </xf>
    <xf numFmtId="1" fontId="10" fillId="0" borderId="0" xfId="1" applyNumberFormat="1" applyFont="1" applyAlignment="1">
      <alignment horizontal="right"/>
    </xf>
    <xf numFmtId="0" fontId="11" fillId="3" borderId="1" xfId="1" applyFont="1" applyFill="1" applyBorder="1"/>
    <xf numFmtId="0" fontId="11" fillId="3" borderId="1" xfId="1" applyFont="1" applyFill="1" applyBorder="1" applyAlignment="1">
      <alignment horizontal="left" wrapText="1"/>
    </xf>
    <xf numFmtId="1" fontId="11" fillId="3" borderId="1" xfId="1" applyNumberFormat="1" applyFont="1" applyFill="1" applyBorder="1" applyAlignment="1">
      <alignment horizontal="center" wrapText="1"/>
    </xf>
    <xf numFmtId="4" fontId="9" fillId="3" borderId="1" xfId="1" applyNumberFormat="1" applyFont="1" applyFill="1" applyBorder="1" applyAlignment="1">
      <alignment horizontal="center" wrapText="1"/>
    </xf>
    <xf numFmtId="4" fontId="11" fillId="3" borderId="1" xfId="1" applyNumberFormat="1" applyFont="1" applyFill="1" applyBorder="1" applyAlignment="1">
      <alignment horizontal="center" wrapText="1"/>
    </xf>
    <xf numFmtId="165" fontId="11" fillId="3" borderId="1" xfId="2" applyNumberFormat="1" applyFont="1" applyFill="1" applyBorder="1" applyAlignment="1">
      <alignment horizontal="right" wrapText="1"/>
    </xf>
    <xf numFmtId="0" fontId="10" fillId="0" borderId="0" xfId="1" applyFont="1"/>
    <xf numFmtId="0" fontId="10" fillId="0" borderId="0" xfId="1" applyFont="1" applyAlignment="1">
      <alignment horizontal="left" wrapText="1"/>
    </xf>
    <xf numFmtId="1" fontId="12" fillId="4" borderId="1" xfId="1" applyNumberFormat="1" applyFont="1" applyFill="1" applyBorder="1" applyAlignment="1">
      <alignment horizontal="center"/>
    </xf>
    <xf numFmtId="4" fontId="12" fillId="4" borderId="1" xfId="1" applyNumberFormat="1" applyFont="1" applyFill="1" applyBorder="1" applyAlignment="1">
      <alignment horizontal="center"/>
    </xf>
    <xf numFmtId="4" fontId="10" fillId="0" borderId="0" xfId="3" applyNumberFormat="1" applyFont="1" applyFill="1" applyBorder="1" applyAlignment="1">
      <alignment horizontal="right"/>
    </xf>
    <xf numFmtId="1" fontId="13" fillId="0" borderId="2" xfId="1" applyNumberFormat="1" applyFont="1" applyBorder="1" applyAlignment="1">
      <alignment horizontal="center" wrapText="1"/>
    </xf>
    <xf numFmtId="1" fontId="13" fillId="0" borderId="0" xfId="1" applyNumberFormat="1" applyFont="1" applyAlignment="1">
      <alignment wrapText="1"/>
    </xf>
    <xf numFmtId="1" fontId="12" fillId="4" borderId="3" xfId="1" applyNumberFormat="1" applyFont="1" applyFill="1" applyBorder="1" applyAlignment="1">
      <alignment horizontal="center"/>
    </xf>
    <xf numFmtId="1" fontId="13" fillId="0" borderId="0" xfId="1" applyNumberFormat="1" applyFont="1" applyAlignment="1">
      <alignment horizontal="center" wrapText="1"/>
    </xf>
    <xf numFmtId="1" fontId="14" fillId="0" borderId="0" xfId="1" applyNumberFormat="1" applyFont="1" applyAlignment="1">
      <alignment horizontal="center" wrapText="1"/>
    </xf>
    <xf numFmtId="1" fontId="14" fillId="0" borderId="0" xfId="1" applyNumberFormat="1" applyFont="1" applyAlignment="1">
      <alignment wrapText="1"/>
    </xf>
    <xf numFmtId="1" fontId="10" fillId="0" borderId="0" xfId="1" applyNumberFormat="1" applyFont="1" applyAlignment="1">
      <alignment horizontal="center"/>
    </xf>
  </cellXfs>
  <cellStyles count="4">
    <cellStyle name="Millares 4" xfId="2" xr:uid="{544A9388-670E-41C9-8CF8-CD3E86297033}"/>
    <cellStyle name="Millares_29 feb DESEMBOLSO2004" xfId="3" xr:uid="{C6AB75C9-5C4C-4444-978F-078392CDCCB3}"/>
    <cellStyle name="Normal" xfId="0" builtinId="0"/>
    <cellStyle name="Normal 3" xfId="1" xr:uid="{C976F3CD-04E6-42FE-B06B-C0E8C422908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hyperlink" Target="#PORTADA!A1"/></Relationships>
</file>

<file path=xl/drawings/drawing1.xml><?xml version="1.0" encoding="utf-8"?>
<xdr:wsDr xmlns:xdr="http://schemas.openxmlformats.org/drawingml/2006/spreadsheetDrawing" xmlns:a="http://schemas.openxmlformats.org/drawingml/2006/main">
  <xdr:twoCellAnchor>
    <xdr:from>
      <xdr:col>8</xdr:col>
      <xdr:colOff>436563</xdr:colOff>
      <xdr:row>4</xdr:row>
      <xdr:rowOff>228202</xdr:rowOff>
    </xdr:from>
    <xdr:to>
      <xdr:col>12</xdr:col>
      <xdr:colOff>673475</xdr:colOff>
      <xdr:row>6</xdr:row>
      <xdr:rowOff>112923</xdr:rowOff>
    </xdr:to>
    <xdr:sp macro="" textlink="">
      <xdr:nvSpPr>
        <xdr:cNvPr id="2" name="Rectángulo redondeado 1">
          <a:hlinkClick xmlns:r="http://schemas.openxmlformats.org/officeDocument/2006/relationships" r:id="rId1"/>
          <a:extLst>
            <a:ext uri="{FF2B5EF4-FFF2-40B4-BE49-F238E27FC236}">
              <a16:creationId xmlns:a16="http://schemas.microsoft.com/office/drawing/2014/main" id="{3558AE7E-D85C-47F2-A333-8A0B0FB9F510}"/>
            </a:ext>
          </a:extLst>
        </xdr:cNvPr>
        <xdr:cNvSpPr/>
      </xdr:nvSpPr>
      <xdr:spPr>
        <a:xfrm>
          <a:off x="12209463" y="1523602"/>
          <a:ext cx="3284912" cy="541946"/>
        </a:xfrm>
        <a:prstGeom prst="roundRect">
          <a:avLst/>
        </a:prstGeom>
        <a:solidFill>
          <a:schemeClr val="accent2">
            <a:lumMod val="20000"/>
            <a:lumOff val="80000"/>
          </a:schemeClr>
        </a:solidFill>
      </xdr:spPr>
      <xdr:style>
        <a:lnRef idx="1">
          <a:schemeClr val="accent3"/>
        </a:lnRef>
        <a:fillRef idx="2">
          <a:schemeClr val="accent3"/>
        </a:fillRef>
        <a:effectRef idx="1">
          <a:schemeClr val="accent3"/>
        </a:effectRef>
        <a:fontRef idx="minor">
          <a:schemeClr val="dk1"/>
        </a:fontRef>
      </xdr:style>
      <xdr:txBody>
        <a:bodyPr vertOverflow="clip" horzOverflow="clip" rtlCol="0" anchor="t"/>
        <a:lstStyle/>
        <a:p>
          <a:pPr algn="ctr"/>
          <a:r>
            <a:rPr lang="es-DO" sz="2000" b="1"/>
            <a:t>INICIO</a:t>
          </a:r>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fnova\Desktop\SRS%20EL%20VALLE%20MODULO%20DE%20CONTABILIDAD%202023-%20VS%20NOVIEMBRE.xlsx" TargetMode="External"/><Relationship Id="rId1" Type="http://schemas.openxmlformats.org/officeDocument/2006/relationships/externalLinkPath" Target="/Users/fnova/Desktop/SRS%20EL%20VALLE%20MODULO%20DE%20CONTABILIDAD%202023-%20VS%20NOVIEMBR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ORTADA"/>
      <sheetName val="CHEQUE-TRANSF ENERO"/>
      <sheetName val="CHEQUE-TRANSF FEBRERO"/>
      <sheetName val="CHEQUE-TRANSF MARZO"/>
      <sheetName val="CHEQUE-TRANSF ABRIL"/>
      <sheetName val="CHEQUE-TRANSF MAYO"/>
      <sheetName val="CHEQUE-TRANSF JUNIO"/>
      <sheetName val="CHEQUE-TRANSF JULIO"/>
      <sheetName val="CHEQUE-TRANSF AGOSTO"/>
      <sheetName val="CHEQUE-TRANSF SEPTIEMBRE"/>
      <sheetName val="CHEQUE-TRANSF OCTUBRE"/>
      <sheetName val="CHEQUE-TRANSF NOVIEMBRE"/>
      <sheetName val="CHEQUE-TRANSF DICIEMBRE"/>
      <sheetName val="(VS)LIBRO BANCO ENERO"/>
      <sheetName val="(VS)LIBRO BANCO FEBRERO"/>
      <sheetName val="Hoja1"/>
      <sheetName val="(VS)LIBRO BANCO MARZO"/>
      <sheetName val="(VS)LIBRO BANCO ABRIL"/>
      <sheetName val="(VS)LIBRO BANCO MAYO"/>
      <sheetName val="(VS)LIBRO BANCO JUNIO"/>
      <sheetName val="(VS)LIBRO BANCO JULIO"/>
      <sheetName val="(VS)LIBRO BANCO AGOSTO"/>
      <sheetName val="(VS)LIBRO BANCO SEPTIEMBRE"/>
      <sheetName val="(VS)LIBRO BANCO OCTUBRE"/>
      <sheetName val="(VS)LIBRO BANCO NOVIEMBRE"/>
      <sheetName val="(VS)LIBRO BANCO DICIEMBRE"/>
      <sheetName val="ORDEN DE COMPRA ENERO"/>
      <sheetName val="ORDEN DE COMPRA FEBRERO "/>
      <sheetName val="ORDEN DE COMPRA MARZO "/>
      <sheetName val="ORDEN DE COMPRA ABRIL"/>
      <sheetName val="ORDEN DE COMPRA MAYO"/>
      <sheetName val="ORDEN DE COMPRA JUNIO"/>
      <sheetName val="ORDEN DE COMPRA JULIO"/>
      <sheetName val="ORDEN DE COMPRA AGOSTO"/>
      <sheetName val="ORDEN DE COMPRA SEPTIEMBRE"/>
      <sheetName val="ORDEN DE COMPRA OCTUBRE"/>
      <sheetName val="ORDEN DE COMPRA NOVIEMBRE"/>
      <sheetName val="ORDEN DE COMPRA DICIEMBRE"/>
      <sheetName val="CUENTA T ENERO"/>
      <sheetName val="CUENTA T FEBRERO"/>
      <sheetName val="CUENTA T MARZO"/>
      <sheetName val="CUENTA T ABRIL"/>
      <sheetName val="CUENTA T MAYO"/>
      <sheetName val="CUENTA T JUNIO"/>
      <sheetName val="CUENTA T JULIO"/>
      <sheetName val="CUENTA T AGOSTO"/>
      <sheetName val="CUENTA T SEPTIEMBRE"/>
      <sheetName val="CUENTA T OCTUBRE"/>
      <sheetName val="CUENTA T NOVIEMBRE"/>
      <sheetName val="CUENTA T DICIEMBRE"/>
      <sheetName val="CONSOLIDADO ENERO"/>
      <sheetName val="CONSOLIDADO FEBRERO"/>
      <sheetName val="CONSOLIDADO MARZO"/>
      <sheetName val="PRIMER TRIMESTRE"/>
      <sheetName val="CONSOLIDADO ABRIL"/>
      <sheetName val="CONSOLIDADO MAYO"/>
      <sheetName val="CONSOLIDADO JUNIO"/>
      <sheetName val="SEGUNDO TRIMESTRE "/>
      <sheetName val="CONSOLIDADO JULIO"/>
      <sheetName val="CONSOLIDADO AGOSTO"/>
      <sheetName val="CONSOLIDADO SEPTIEMBRE"/>
      <sheetName val="TERCER TRIMESTRE  "/>
      <sheetName val="CONSOLIDADO OCTUBRE"/>
      <sheetName val="CONSOLIDADO NOVIEMBRE"/>
      <sheetName val="CONSOLIDADO DICIEMBRE"/>
      <sheetName val="CUARTO TRIMESTRE "/>
      <sheetName val="CONSOLIDADO ANUAL"/>
      <sheetName val="INGRESO POR ARS"/>
      <sheetName val="GLOSA VENTA SERVICIOS"/>
      <sheetName val="EJEC PRESUPUESTARIA POR MES"/>
      <sheetName val="RESUMEN EJECUSION TRIMESTRAL"/>
      <sheetName val="CB ENERO"/>
      <sheetName val="CB FEBRERO "/>
      <sheetName val="CB MARZO"/>
      <sheetName val="CB ABRIL"/>
      <sheetName val="CB MAYO"/>
      <sheetName val="CB JUNIO"/>
      <sheetName val="CB JULIO"/>
      <sheetName val="CB AGOSTO"/>
      <sheetName val="CB SEPTIEMBRE"/>
      <sheetName val="CB OCTUBRE"/>
      <sheetName val="CB NOVIEMBRE"/>
      <sheetName val="CB DICIEMBRE"/>
      <sheetName val="TRANSITO CHEQUE-TRANSF ENERO"/>
      <sheetName val="TRANSITO CHEQUE-TRANSF FEBRERO"/>
      <sheetName val="TRANSITO CHEQUE-TRANSF MARZO"/>
      <sheetName val="TRANSITO CHEQUE-TRANSF ABRIL"/>
      <sheetName val="TRANSITO CHEQUE-TRANSF MAYO"/>
      <sheetName val="TRANSITO CHEQUE-TRANSF JUNIO"/>
      <sheetName val="TRANSITO CHEQUE-TRANSF JULIO"/>
      <sheetName val="TRANSITO CHEQUE-TRANSF AGOSTO"/>
      <sheetName val="TRANSITO CHEQUE-TRANSF SEPT"/>
      <sheetName val="TRANSITO CHEQUE-TRANSF OCTUBRE"/>
      <sheetName val="TRANSITO CHEQUE-TRANSF NOV"/>
      <sheetName val="TRANSITO CHEQUE-TRANSF DIC"/>
    </sheetNames>
    <sheetDataSet>
      <sheetData sheetId="0">
        <row r="11">
          <cell r="A11" t="str">
            <v>SERVICIO REGIONAL  DE SALUD VI EL VALLE</v>
          </cell>
        </row>
        <row r="14">
          <cell r="A14" t="str">
            <v>BANCO DE RESERVAS CUENTA VENTA DE SERVICIOS (100-202867-9)</v>
          </cell>
        </row>
      </sheetData>
      <sheetData sheetId="1"/>
      <sheetData sheetId="2"/>
      <sheetData sheetId="3"/>
      <sheetData sheetId="4"/>
      <sheetData sheetId="5"/>
      <sheetData sheetId="6"/>
      <sheetData sheetId="7"/>
      <sheetData sheetId="8"/>
      <sheetData sheetId="9"/>
      <sheetData sheetId="10"/>
      <sheetData sheetId="11">
        <row r="5">
          <cell r="B5" t="str">
            <v>DEL 1 AL 30 DE NOVIEMRBRE 2023</v>
          </cell>
        </row>
        <row r="7">
          <cell r="C7" t="str">
            <v>NULO</v>
          </cell>
          <cell r="D7">
            <v>27228</v>
          </cell>
          <cell r="E7">
            <v>45231</v>
          </cell>
          <cell r="L7">
            <v>0</v>
          </cell>
          <cell r="M7" t="str">
            <v>NULO</v>
          </cell>
        </row>
        <row r="8">
          <cell r="C8" t="str">
            <v>PASCUAL CANARIO LORENZO</v>
          </cell>
          <cell r="D8">
            <v>27229</v>
          </cell>
          <cell r="E8">
            <v>45231</v>
          </cell>
          <cell r="L8">
            <v>9800</v>
          </cell>
          <cell r="M8" t="str">
            <v>PAGO POR SERVICIO PRESTADO COMO SUPERVISOR DE MANTENIMIENTO POR I SEMANA PARA VALORACION DE RIESGO EN EL DERVICIOS, VER ANEXO</v>
          </cell>
        </row>
        <row r="9">
          <cell r="C9" t="str">
            <v>PEDRO ALEXI MIRANDA HERRERA</v>
          </cell>
          <cell r="D9">
            <v>27230</v>
          </cell>
          <cell r="E9">
            <v>45231</v>
          </cell>
          <cell r="L9">
            <v>15954.4</v>
          </cell>
          <cell r="M9" t="str">
            <v>PAGO POR SERVICIOS PRESTADO COMO TORNERO POR 30 DIAS DEL SERVICIO REGIONAL, VER ANEXO.</v>
          </cell>
        </row>
        <row r="10">
          <cell r="C10" t="str">
            <v>MACIEL RAMIREZ OGANDO</v>
          </cell>
          <cell r="D10">
            <v>27231</v>
          </cell>
          <cell r="E10">
            <v>45232</v>
          </cell>
          <cell r="L10">
            <v>10000</v>
          </cell>
          <cell r="M10" t="str">
            <v>PAGO NOMINA INTERNA A COLABORADORA DEL SERVICIO REGIONAL DE SALUD CORRESPONDIENTE AL MES DE OCTUBRE 2023</v>
          </cell>
        </row>
        <row r="11">
          <cell r="C11" t="str">
            <v xml:space="preserve">MRISOL MONTERO </v>
          </cell>
          <cell r="D11">
            <v>27232</v>
          </cell>
          <cell r="E11">
            <v>45232</v>
          </cell>
          <cell r="L11">
            <v>10000</v>
          </cell>
          <cell r="M11" t="str">
            <v>PAGO CORRESPONDIENTE AL MES DE OCTUBRE 2023. A AUX. ENFERMERA CPN GUANITO.</v>
          </cell>
        </row>
        <row r="12">
          <cell r="C12" t="str">
            <v>INDUSTRIA AGENOR, SRL</v>
          </cell>
          <cell r="D12">
            <v>27233</v>
          </cell>
          <cell r="E12">
            <v>45232</v>
          </cell>
          <cell r="L12">
            <v>9428.75</v>
          </cell>
          <cell r="M12" t="str">
            <v>PAGO  FACTURA  NO. B1500000940, COMPRA DE AGUA PARA LOS HABITANTES DE LA LAGUNA ELIAS PIÑA, CON MOTIVO DE PREVENCION DEL COLERA EN LA ZONA FROTERIZA, VER ANEXO.</v>
          </cell>
        </row>
        <row r="13">
          <cell r="C13" t="str">
            <v>EDESUR</v>
          </cell>
          <cell r="D13">
            <v>32510678315</v>
          </cell>
          <cell r="E13">
            <v>45231</v>
          </cell>
          <cell r="L13">
            <v>38456.11</v>
          </cell>
          <cell r="M13" t="str">
            <v xml:space="preserve">PAGO SERVICIO ENERGETICO ALMACEN DE MEDICAMENTOS </v>
          </cell>
        </row>
        <row r="14">
          <cell r="C14" t="str">
            <v>EDESUR</v>
          </cell>
          <cell r="D14">
            <v>32524616307</v>
          </cell>
          <cell r="E14">
            <v>45232</v>
          </cell>
          <cell r="L14">
            <v>1215.08</v>
          </cell>
          <cell r="M14" t="str">
            <v>PAGO SERVICIO ENERGETICO UNAP MIRADOR NORTE.</v>
          </cell>
        </row>
        <row r="15">
          <cell r="C15" t="str">
            <v>EDESUR</v>
          </cell>
          <cell r="D15">
            <v>32524643253</v>
          </cell>
          <cell r="E15">
            <v>45232</v>
          </cell>
          <cell r="L15">
            <v>435.35</v>
          </cell>
          <cell r="M15" t="str">
            <v>PAGO SERVICIO ENERGETICO UNAP LOS CARTONES.</v>
          </cell>
        </row>
        <row r="16">
          <cell r="C16" t="str">
            <v>EDESUR</v>
          </cell>
          <cell r="D16">
            <v>32524674305</v>
          </cell>
          <cell r="E16">
            <v>45232</v>
          </cell>
          <cell r="L16">
            <v>586.6</v>
          </cell>
          <cell r="M16" t="str">
            <v>PAGO SERVICIO ENERGETICO UNAP VILLA OCOA.</v>
          </cell>
        </row>
        <row r="17">
          <cell r="C17" t="str">
            <v>EDESUR</v>
          </cell>
          <cell r="D17">
            <v>32524705174</v>
          </cell>
          <cell r="E17">
            <v>45232</v>
          </cell>
          <cell r="L17">
            <v>1939.89</v>
          </cell>
          <cell r="M17" t="str">
            <v>PAGO SERVICIO ENERGETICO UNAP LA CUCHILLA</v>
          </cell>
        </row>
        <row r="18">
          <cell r="C18" t="str">
            <v>EDESUR</v>
          </cell>
          <cell r="D18">
            <v>32524725782</v>
          </cell>
          <cell r="E18">
            <v>45232</v>
          </cell>
          <cell r="L18">
            <v>870.28</v>
          </cell>
          <cell r="M18" t="str">
            <v>PAGO SERVICIO ENERGETICO UNAP LA CUCHILLA</v>
          </cell>
        </row>
        <row r="19">
          <cell r="C19" t="str">
            <v>EDESUR</v>
          </cell>
          <cell r="D19">
            <v>32524756858</v>
          </cell>
          <cell r="E19">
            <v>45232</v>
          </cell>
          <cell r="L19">
            <v>146.19</v>
          </cell>
          <cell r="M19" t="str">
            <v>PAGO SERVICIO ENERGETICO UNAP LAS YAYAS VIAJAMA.</v>
          </cell>
        </row>
        <row r="20">
          <cell r="C20" t="str">
            <v>EDESUR</v>
          </cell>
          <cell r="D20">
            <v>32524790874</v>
          </cell>
          <cell r="E20">
            <v>45232</v>
          </cell>
          <cell r="L20">
            <v>272</v>
          </cell>
          <cell r="M20" t="str">
            <v>PAGO SERVICIO ENERGETICO UNAP EL JOVITO.</v>
          </cell>
        </row>
        <row r="21">
          <cell r="C21" t="str">
            <v>EDESUR</v>
          </cell>
          <cell r="D21">
            <v>32524829016</v>
          </cell>
          <cell r="E21">
            <v>45232</v>
          </cell>
          <cell r="L21">
            <v>353.08</v>
          </cell>
          <cell r="M21" t="str">
            <v>PAGO SERVICIO ENERGETICO APARTAMENTO DE MEDICO BANICA</v>
          </cell>
        </row>
        <row r="22">
          <cell r="C22" t="str">
            <v>EDESUR</v>
          </cell>
          <cell r="D22">
            <v>32524849789</v>
          </cell>
          <cell r="E22">
            <v>45232</v>
          </cell>
          <cell r="L22">
            <v>13102.34</v>
          </cell>
          <cell r="M22" t="str">
            <v>PAGO SERVICIO ENERGETICO GERENCIA DE AREA II SAN JUAN.</v>
          </cell>
        </row>
        <row r="23">
          <cell r="C23" t="str">
            <v>EDESUR</v>
          </cell>
          <cell r="D23">
            <v>32524873186</v>
          </cell>
          <cell r="E23">
            <v>45232</v>
          </cell>
          <cell r="L23">
            <v>11019.04</v>
          </cell>
          <cell r="M23" t="str">
            <v>PAGO SERVICIO ENERGETICO UNAP VILLA LIBERACION.</v>
          </cell>
        </row>
        <row r="24">
          <cell r="C24" t="str">
            <v>ACTUALIDADES VD SRL</v>
          </cell>
          <cell r="D24">
            <v>32524616307</v>
          </cell>
          <cell r="E24">
            <v>45232</v>
          </cell>
          <cell r="L24">
            <v>114532.20999999999</v>
          </cell>
          <cell r="M24" t="str">
            <v>PAGO FACTURA NO. B1500001580, DE ELECTRODOMESTICOS PARA USO EN LAS UNIDADES DE ATENCION PRIMARIA DEL SERVICIO RGIONAL DE SALUD EL VALLE.</v>
          </cell>
        </row>
        <row r="25">
          <cell r="C25" t="str">
            <v>TESORERIA DE LA SEGURIDAD SOCIAL.</v>
          </cell>
          <cell r="D25">
            <v>32565515166</v>
          </cell>
          <cell r="E25">
            <v>45237</v>
          </cell>
          <cell r="L25">
            <v>121525.17</v>
          </cell>
          <cell r="M25" t="str">
            <v>PAGO TSS A COLABORADORES DEL SERVICIO REGIONAL DE SALUD EL VALLE CORRESPONDIENTE AL MES DE OCTUBRE 2023</v>
          </cell>
        </row>
        <row r="26">
          <cell r="C26" t="str">
            <v>DIVANCLI MORILLO GARCIA</v>
          </cell>
          <cell r="D26">
            <v>27234</v>
          </cell>
          <cell r="E26">
            <v>45237</v>
          </cell>
          <cell r="L26">
            <v>11520</v>
          </cell>
          <cell r="M26" t="str">
            <v>PAGO PAGO POR SERVICIO PRESTADO COMO CHOFER(HORARIO EXTENDIDO) DE LA GERENCIA DE AREA II, PARA  TRANSPORTAR AL PERSONAL AL MONITOREO LOS FINES DE SEMANA PARA LA PREVENCION DEL DENGUE DESDE EL 15/9/2023, HASTA EL 13/10/2023. VER ANEXO.</v>
          </cell>
        </row>
        <row r="27">
          <cell r="C27" t="str">
            <v>TRANFERENCIA</v>
          </cell>
          <cell r="E27">
            <v>45238</v>
          </cell>
          <cell r="F27">
            <v>12627130.01</v>
          </cell>
          <cell r="L27">
            <v>0</v>
          </cell>
          <cell r="M27" t="str">
            <v>TRANSFERENCIA TRAMO FIJO CORRESPONDIENTE AL MES DE OCTUBRE 2023.</v>
          </cell>
        </row>
        <row r="28">
          <cell r="C28" t="str">
            <v>FARMACIA HUGO MERCEDES SRL</v>
          </cell>
          <cell r="D28">
            <v>27235</v>
          </cell>
          <cell r="E28">
            <v>45239</v>
          </cell>
          <cell r="L28">
            <v>223819.05</v>
          </cell>
          <cell r="M28" t="str">
            <v>PAGO FACTURA NO. B1500000224, PAGO MEDICAMENTOS PARA DIFERENTES PACIENTES DESDE DICIEMBRE 2022 HASTA SEPTIEMBRE 2023.</v>
          </cell>
        </row>
        <row r="29">
          <cell r="C29" t="str">
            <v>EMPRESAS MILANESE SRL</v>
          </cell>
          <cell r="D29">
            <v>27236</v>
          </cell>
          <cell r="E29">
            <v>45240</v>
          </cell>
          <cell r="L29">
            <v>4735.75</v>
          </cell>
          <cell r="M29" t="str">
            <v>PAGO FACTURA B1500010756 AGUA PARA CONSUMO EN LA GERENCIA DE AREAII CENTRO DE DIAGNOSTICO SAN JUAN, ALMACEN DE MEDICAMENTOS, Y OFICINA  REGIONAL DE SALUD EL VALLE DURANTE EL MES DE OCTUBRE 2023.</v>
          </cell>
        </row>
        <row r="30">
          <cell r="C30" t="str">
            <v>ABM PETROLEUM CARIBBEAN GROUP SRL.</v>
          </cell>
          <cell r="D30">
            <v>32601883145</v>
          </cell>
          <cell r="E30">
            <v>45240</v>
          </cell>
          <cell r="L30">
            <v>44331.97</v>
          </cell>
          <cell r="M30" t="str">
            <v>PAGO FACTURA NO. B1500000429, COMPRA DE GAS PARA USO EN LA UNAP DE LA  GERENCIA DE AREA III ELIAS PIÑA DURANTE LOS MESES DE JUNIO Y JULIO 2023.</v>
          </cell>
        </row>
        <row r="31">
          <cell r="C31" t="str">
            <v>ROSSY ELECTRO FACIL SRL</v>
          </cell>
          <cell r="D31">
            <v>27237</v>
          </cell>
          <cell r="E31">
            <v>45240</v>
          </cell>
          <cell r="L31">
            <v>25664.41</v>
          </cell>
          <cell r="M31" t="str">
            <v>PAGO FACTURA NO. B1500000332, COMPRA DE AIRE ACONDICIONADO PARA USO EN EL AREA TECNICA DEL SERVICIO REGIONAL DE SALUD EL VALLE.</v>
          </cell>
        </row>
        <row r="32">
          <cell r="C32" t="str">
            <v xml:space="preserve">ALTICE DOMINICNA </v>
          </cell>
          <cell r="D32">
            <v>32629034050</v>
          </cell>
          <cell r="E32">
            <v>45243</v>
          </cell>
          <cell r="L32">
            <v>182512.85</v>
          </cell>
          <cell r="M32" t="str">
            <v>PAGO  FACTURA NO. E450000000220, SERVICIO DE INTERNET Y CORREO PARA USO EN LAS DIFERENTES UNIDADES DEL SERVICIO REGIONAL DE SALUD EL VALLE.</v>
          </cell>
        </row>
        <row r="33">
          <cell r="C33" t="str">
            <v xml:space="preserve">ALTICE DOMINICNA </v>
          </cell>
          <cell r="D33">
            <v>32629230835</v>
          </cell>
          <cell r="E33">
            <v>45243</v>
          </cell>
          <cell r="L33">
            <v>46615.68</v>
          </cell>
          <cell r="M33" t="str">
            <v>PAGO  FACTURA NO. E450000000351, SERVICIO DE INTERNET Y CORREO PARA USO EN LAS DIFERENTES UNIDADES DEL SERVICIO REGIONAL DE SALUD EL VALLE.</v>
          </cell>
        </row>
        <row r="34">
          <cell r="C34" t="str">
            <v>WAGNER ELEXANDER COMAS MARTINEZ</v>
          </cell>
          <cell r="D34">
            <v>27238</v>
          </cell>
          <cell r="E34">
            <v>45244</v>
          </cell>
          <cell r="L34">
            <v>1960</v>
          </cell>
          <cell r="M34" t="str">
            <v>PAGO SERVICIS PRESTADO COMO JARDINERO PARA LIMPIEZA DE MALEZA Y ORNATO DEL JARDIN DEL CPN ASIGANADO POR LA DIVICION DE PRIMER NIVEL, DESDE EL 4/10/2023 HASTA EL 5/10/2023, VER ANEXO.</v>
          </cell>
        </row>
        <row r="35">
          <cell r="C35" t="str">
            <v xml:space="preserve">PEDRO DE LA ROSA DEL ROSARIO </v>
          </cell>
          <cell r="D35">
            <v>27239</v>
          </cell>
          <cell r="E35">
            <v>45244</v>
          </cell>
          <cell r="L35">
            <v>1960</v>
          </cell>
          <cell r="M35" t="str">
            <v>PAGO SERVICIO PRESTADO COMO JARDINERO PARA MANTENIMIENTO DE AREA VERDE EN EL CPN SABAN CRUZ DESDE EL 07/11/2023 HASTA EL 9/11/2023 VER ANEXO.</v>
          </cell>
        </row>
        <row r="36">
          <cell r="C36" t="str">
            <v>RAMON ANTONIO LIMIER SUERO</v>
          </cell>
          <cell r="D36">
            <v>27240</v>
          </cell>
          <cell r="E36">
            <v>45244</v>
          </cell>
          <cell r="L36">
            <v>12488.4</v>
          </cell>
          <cell r="M36" t="str">
            <v>PAGO POR SERVICIO PRESTADO  COMO ELECTRICISTA AUTOMOTRIZ, PARA EL MANTENIMIENTO PROVENTIVO A LOS VEHICULOS Y MOTORES DE LA GERENCIA DE AREA I AZUA, DESDE EL 02/10/2023 HASTA 20/10/2023, VER ANEXO.</v>
          </cell>
        </row>
        <row r="37">
          <cell r="C37" t="str">
            <v>RUBEN UBRI DE LOS SANTOS</v>
          </cell>
          <cell r="D37">
            <v>27241</v>
          </cell>
          <cell r="E37">
            <v>45244</v>
          </cell>
          <cell r="L37">
            <v>90366.29</v>
          </cell>
          <cell r="M37" t="str">
            <v>PAGO POR SERVICIOS PRESTADO COMO MAESTRO COSNTRUCTOR PARA CPN JOVILLO PARA REALIZAR TRABAJO DE EXCAVACION DE ZAPATA Y OTRAS ACTIVIDADES DE CONSTRUCCION. DESDE 7/10/2023 HASTA 7/11/2023</v>
          </cell>
        </row>
        <row r="38">
          <cell r="C38" t="str">
            <v>COLECTOR DE IMPUESTOS INTERNOS</v>
          </cell>
          <cell r="D38">
            <v>32643083891</v>
          </cell>
          <cell r="E38">
            <v>45244</v>
          </cell>
          <cell r="L38">
            <v>402792.7</v>
          </cell>
          <cell r="M38" t="str">
            <v>COLECTOR DE IMPUESTOS INTERNOS CORRESPONDIENTE AL MES DE AGOSTO 2023</v>
          </cell>
        </row>
        <row r="39">
          <cell r="C39" t="str">
            <v>COLECTOR DE IMPUESTOS INTERNOS</v>
          </cell>
          <cell r="D39">
            <v>3265402466</v>
          </cell>
          <cell r="E39">
            <v>45244</v>
          </cell>
          <cell r="L39">
            <v>377348.78</v>
          </cell>
          <cell r="M39" t="str">
            <v>COLECTOR DE IMPUESTOS INTERNOS CORRESPONDIENTE AL MES DE SEPTIEMBRE 2023</v>
          </cell>
        </row>
        <row r="40">
          <cell r="C40" t="str">
            <v>COLECTOR DE IMPUESTOS INTERNOS</v>
          </cell>
          <cell r="D40">
            <v>32643716597</v>
          </cell>
          <cell r="E40">
            <v>45244</v>
          </cell>
          <cell r="L40">
            <v>404669.88</v>
          </cell>
          <cell r="M40" t="str">
            <v>COLECTOR DE IMPUESTOS INTERNOS CORRESPONDIENTE AL MES DE OCTUBRE 2023</v>
          </cell>
        </row>
        <row r="41">
          <cell r="C41" t="str">
            <v>OPERADORA NACIONAL DE ENVASADORAS DE GAS SRL</v>
          </cell>
          <cell r="D41">
            <v>32654529348</v>
          </cell>
          <cell r="E41">
            <v>45245</v>
          </cell>
          <cell r="L41">
            <v>89120.459999999992</v>
          </cell>
          <cell r="M41" t="str">
            <v>PAGO FACTUR NO. B1500001392, COMPRA DE GAS PARA USO EN LAS UNIDADES DE LA GERENCIA DE AREA II SAN JUAN.</v>
          </cell>
        </row>
        <row r="42">
          <cell r="C42" t="str">
            <v>ABM PETROLEUM CARIBBEAN GROUP SRL.</v>
          </cell>
          <cell r="D42">
            <v>3265455305</v>
          </cell>
          <cell r="E42">
            <v>45245</v>
          </cell>
          <cell r="L42">
            <v>217359.64</v>
          </cell>
          <cell r="M42" t="str">
            <v>PAGO FACTURAS NO.B1500000384,400,399,430, COMPRA DE COMBUSTIBLE PARA USO EN LOS VEHICULOS DE LA GERENCIA DE AREA III ELIAS PIÑA, DURANTE LOS MESES JUNIO A SEPTIEMBRE 2023.</v>
          </cell>
        </row>
        <row r="43">
          <cell r="C43" t="str">
            <v>VILLA STILOS, SRL</v>
          </cell>
          <cell r="D43">
            <v>27242</v>
          </cell>
          <cell r="E43">
            <v>45246</v>
          </cell>
          <cell r="L43">
            <v>42518.64</v>
          </cell>
          <cell r="M43" t="str">
            <v>PAGO FACTURA NO. B1500000312, PARA PERSONAL DEL SNS QUE ESTABA EN  JORNADA ODONTOLOGICA EN LA PLAZA FRANCISCO ALBERTO CAMAAÑO DEÑO SAN JUAN. VER ANEXO.</v>
          </cell>
        </row>
        <row r="44">
          <cell r="C44" t="str">
            <v>COMPLEJO GALLERY SRL</v>
          </cell>
          <cell r="D44">
            <v>27243</v>
          </cell>
          <cell r="E44">
            <v>45246</v>
          </cell>
          <cell r="L44">
            <v>20734.2</v>
          </cell>
          <cell r="M44" t="str">
            <v>PAGO FACTURAS NO. B1500001599,1600 Y 1602 COMPRA DE ALMUERZO Y REFRIGERIO PARA DIVERSAS ACTIVIDADES DEL SERVIVIO REGIONAL DE SALUD EL VALLE.</v>
          </cell>
        </row>
        <row r="45">
          <cell r="C45" t="str">
            <v>COMPLEJO GALLERY SRL</v>
          </cell>
          <cell r="D45">
            <v>27244</v>
          </cell>
          <cell r="E45">
            <v>45246</v>
          </cell>
          <cell r="L45">
            <v>4320</v>
          </cell>
          <cell r="M45" t="str">
            <v>PAGO FACTURA NO. B1500001601,ALQUILER  DE SALON PARA ACTIVIDAD SOCIALIZACION DE LOS RSULTADOS DEL PROGRAMA DE DESEMPEÑO DEL SNS, VER ANEXO.</v>
          </cell>
        </row>
        <row r="46">
          <cell r="C46" t="str">
            <v>SOLUCIONES DE OFICINA DIAZ SRL</v>
          </cell>
          <cell r="D46">
            <v>32671080380</v>
          </cell>
          <cell r="E46">
            <v>45246</v>
          </cell>
          <cell r="L46">
            <v>240268.59</v>
          </cell>
          <cell r="M46" t="str">
            <v>PAGO FACTURA NO. B1500000575, COMPRA DE MATERIALES GASTABLE DE OFICNA PARA USO EN LOS CNETROS DE DIAGNOSTICOS, GERENCIA DE AREA, ALMACEN DE MEDICAMENTOS Y OFICNA DEL SERVICIO REGIONAL DE SALUD EL VALLE.</v>
          </cell>
        </row>
        <row r="47">
          <cell r="C47" t="str">
            <v>IDEMESA SRL</v>
          </cell>
          <cell r="D47">
            <v>32671200799</v>
          </cell>
          <cell r="E47">
            <v>45246</v>
          </cell>
          <cell r="L47">
            <v>340674.75</v>
          </cell>
          <cell r="M47" t="str">
            <v>PAGO FACTURA NO.B1500001096,COMPRA DE MEDICAMENTOS PARA USO EN PRIMER NIVEL.</v>
          </cell>
        </row>
        <row r="48">
          <cell r="C48" t="str">
            <v>SOLDIER LECTRONIC SEGURITY SES,SRL</v>
          </cell>
          <cell r="D48">
            <v>32671250349</v>
          </cell>
          <cell r="E48">
            <v>45246</v>
          </cell>
          <cell r="L48">
            <v>603507.92999999993</v>
          </cell>
          <cell r="M48" t="str">
            <v>PAGO FACTURA NO. B150000634, COMPRA DE ELECTRODOMESTICOS PARA USO EN LOS CPN  DEL SERVICIO REGIONAL DE SALUD EL VALLE.</v>
          </cell>
        </row>
        <row r="49">
          <cell r="C49" t="str">
            <v>MIGUEL ARTURO MORETA MARTINEZ(TALLERES MIKY)</v>
          </cell>
          <cell r="D49">
            <v>32680980530</v>
          </cell>
          <cell r="E49">
            <v>45247</v>
          </cell>
          <cell r="L49">
            <v>62640</v>
          </cell>
          <cell r="M49" t="str">
            <v>PAGO FACTURA NO. B1500000016, REPARACION DE TRANSMISION DE CAMIONETA HILUX GRIS PEL05513.</v>
          </cell>
        </row>
        <row r="50">
          <cell r="C50" t="str">
            <v>DANILO MESA RODRIGUEZ</v>
          </cell>
          <cell r="D50">
            <v>27245</v>
          </cell>
          <cell r="E50">
            <v>45250</v>
          </cell>
          <cell r="L50">
            <v>13230</v>
          </cell>
          <cell r="M50" t="str">
            <v>PAGO POR SERVICIOS PRESTADO COMO ELECTRICISTA AUTOMOTRIZ POR 30 DIAS PARA REPARAR VEHICULOS DEL SERVICIO REGIONAL.</v>
          </cell>
        </row>
        <row r="51">
          <cell r="C51" t="str">
            <v xml:space="preserve">ARIEL REYES MATEO </v>
          </cell>
          <cell r="D51">
            <v>27246</v>
          </cell>
          <cell r="E51">
            <v>45250</v>
          </cell>
          <cell r="L51">
            <v>10780</v>
          </cell>
          <cell r="M51" t="str">
            <v>PAGO POR SERVICIO PRESTADO COMO CHOFER, PARA LA OFICINA REGIONAL DESDE 03/11/2023 HASTA EL 31/11/2023, VER ANEXO.</v>
          </cell>
        </row>
        <row r="52">
          <cell r="C52" t="str">
            <v>NULO</v>
          </cell>
          <cell r="D52">
            <v>27247</v>
          </cell>
          <cell r="E52">
            <v>45250</v>
          </cell>
          <cell r="L52">
            <v>0</v>
          </cell>
          <cell r="M52" t="str">
            <v>NULO</v>
          </cell>
        </row>
        <row r="53">
          <cell r="C53" t="str">
            <v>DEMOTENES SANTANA RAMIREZ</v>
          </cell>
          <cell r="D53">
            <v>27248</v>
          </cell>
          <cell r="E53">
            <v>45250</v>
          </cell>
          <cell r="L53">
            <v>4900</v>
          </cell>
          <cell r="M53" t="str">
            <v>PAGO POR SERVICIO PRESTADO COMO JORNALERO POR I MES PARA DESCARGAR LOS CAMIONES QUE TRANSPORTAR  LOS EQUIPOS Y ENSERES PARA LOS CPN DE LA RED.</v>
          </cell>
        </row>
        <row r="54">
          <cell r="C54" t="str">
            <v>MELVEN VALENTIN RAMIREZ</v>
          </cell>
          <cell r="D54">
            <v>27249</v>
          </cell>
          <cell r="E54">
            <v>45250</v>
          </cell>
          <cell r="L54">
            <v>4900</v>
          </cell>
          <cell r="M54" t="str">
            <v>PAGO POR SERVICIO PRESTADO COMO JORNALERO POR I MES PARA DESCARGAR LOS CAMIONES QUE TRANSPORTAR  LOS EQUIPOS Y ENSERES PARA LOS CPN DE LA RED.</v>
          </cell>
        </row>
        <row r="55">
          <cell r="C55" t="str">
            <v>LUIS MANUEL ENCARNACION</v>
          </cell>
          <cell r="D55">
            <v>27250</v>
          </cell>
          <cell r="E55">
            <v>45252</v>
          </cell>
          <cell r="L55">
            <v>2330</v>
          </cell>
          <cell r="M55" t="str">
            <v>PAGO PARA ESTUDIO, QUIEN ESTA EN EL PROGRAMA  DE TUBERCULOSIS, Y LA MISMA OUEDA REALIZARSE ESTUDIO, VER ANEXO.</v>
          </cell>
        </row>
        <row r="56">
          <cell r="C56" t="str">
            <v>JUAN ALBERTO SANCHEZ</v>
          </cell>
          <cell r="D56">
            <v>27251</v>
          </cell>
          <cell r="E56">
            <v>45252</v>
          </cell>
          <cell r="L56">
            <v>189804.44</v>
          </cell>
          <cell r="M56" t="str">
            <v>PAGO POR SERVICIO PRESTADO COMO MAESTRO CONSTRUCTOR EN EL CPN POTROZO SAN JUAN, VER ANEXOS</v>
          </cell>
        </row>
        <row r="57">
          <cell r="C57" t="str">
            <v>ISAIAS VARGAS BIDO</v>
          </cell>
          <cell r="D57">
            <v>27252</v>
          </cell>
          <cell r="E57">
            <v>45252</v>
          </cell>
          <cell r="L57">
            <v>97137.16</v>
          </cell>
          <cell r="M57" t="str">
            <v>PAGO POR SERVICIOS PRESTADO  COMO MAESTRO CONSTRUCTOR EN EL CPN EL GUAYABO ELIAS PIÑA, VER ANEXOS.</v>
          </cell>
        </row>
        <row r="58">
          <cell r="C58" t="str">
            <v>TRANFERENCIA</v>
          </cell>
          <cell r="D58">
            <v>0</v>
          </cell>
          <cell r="E58">
            <v>45253</v>
          </cell>
          <cell r="F58">
            <v>729178.7</v>
          </cell>
          <cell r="M58" t="str">
            <v>TRANSFERENCIA FACTURACION DELOS CENTROS DIAGNOSTICOS AZUA, SAN JUAN Y LAS MATAS CORRESPONDIENTE AL MES DE NOVIEMBRE 2023.</v>
          </cell>
        </row>
        <row r="59">
          <cell r="C59" t="str">
            <v>ALEXANDRO ANTONIO MORON PEREZ</v>
          </cell>
          <cell r="D59">
            <v>27253</v>
          </cell>
          <cell r="E59">
            <v>45259</v>
          </cell>
          <cell r="L59">
            <v>5000</v>
          </cell>
          <cell r="M59" t="str">
            <v>PAGO CORRESPONDIENTE AL MES DE OCTUBRE 2023 VIGILANTE CPN CARRIZAL AZUA</v>
          </cell>
        </row>
        <row r="60">
          <cell r="C60" t="str">
            <v>AYDA DE LEON VARGAS</v>
          </cell>
          <cell r="D60">
            <v>27254</v>
          </cell>
          <cell r="E60">
            <v>45259</v>
          </cell>
          <cell r="L60">
            <v>5000</v>
          </cell>
          <cell r="M60" t="str">
            <v>PAGO CORRESPONDIENTE AL MES DE NOVIEMBRE 2023 CONSERJE CPN ANSONIA AZUA.</v>
          </cell>
        </row>
        <row r="61">
          <cell r="C61" t="str">
            <v>CARLOS MANUEL RAMIREZ</v>
          </cell>
          <cell r="D61">
            <v>27255</v>
          </cell>
          <cell r="E61">
            <v>45259</v>
          </cell>
          <cell r="L61">
            <v>5000</v>
          </cell>
          <cell r="M61" t="str">
            <v>PAGO CORRESPONDIENTE AL MES DE NOVIEMBRE 2023, VIGILANTE TABARA ARRIBA AZUA.</v>
          </cell>
        </row>
        <row r="62">
          <cell r="C62" t="str">
            <v xml:space="preserve">CONSUELO MORILLO </v>
          </cell>
          <cell r="D62">
            <v>27256</v>
          </cell>
          <cell r="E62">
            <v>45259</v>
          </cell>
          <cell r="L62">
            <v>5500</v>
          </cell>
          <cell r="M62" t="str">
            <v>PAGO CORRESPONDIENTE AL MES DE NOVIEMBRE 2023, A PROMOTORA DE SALUD UNA GUAYABAL AZUA.</v>
          </cell>
        </row>
        <row r="63">
          <cell r="C63" t="str">
            <v>ELVA SANTOS DELGADO</v>
          </cell>
          <cell r="D63">
            <v>27257</v>
          </cell>
          <cell r="E63">
            <v>45259</v>
          </cell>
          <cell r="L63">
            <v>5000</v>
          </cell>
          <cell r="M63" t="str">
            <v>PAGO CORRESPONDIENTE AL MES DE NOVIEMBRE 2023, CONSERJE CPN LA CAÑITA AZUA.</v>
          </cell>
        </row>
        <row r="64">
          <cell r="C64" t="str">
            <v>FELIX MANUEL PEREZ</v>
          </cell>
          <cell r="D64">
            <v>27258</v>
          </cell>
          <cell r="E64">
            <v>45259</v>
          </cell>
          <cell r="L64">
            <v>5000</v>
          </cell>
          <cell r="M64" t="str">
            <v>PAGO CORRESPONDIENTE AL MES DE NOVIEMBRE 2023, VIGILANTE PALMAR DE OCOA AZUA.</v>
          </cell>
        </row>
        <row r="65">
          <cell r="C65" t="str">
            <v>FRANCISCO JAVIER PEREZ</v>
          </cell>
          <cell r="D65">
            <v>27259</v>
          </cell>
          <cell r="E65">
            <v>45259</v>
          </cell>
          <cell r="L65">
            <v>10000</v>
          </cell>
          <cell r="M65" t="str">
            <v>PAGO CORRESPONDIENTE AL MES DE NOVIEMBRE 2023, VIGILANTE GERENCIA DE AREA  AZUA.</v>
          </cell>
        </row>
        <row r="66">
          <cell r="C66" t="str">
            <v>JHOCELIN ARELIS SUERO</v>
          </cell>
          <cell r="D66">
            <v>27260</v>
          </cell>
          <cell r="E66">
            <v>45259</v>
          </cell>
          <cell r="L66">
            <v>5000</v>
          </cell>
          <cell r="M66" t="str">
            <v>PAGO CORRESPONDIENTE AL MES DE NOVIEMBRE 2023, CONSERJE CPN LAS LAGUNAS AZUA.</v>
          </cell>
        </row>
        <row r="67">
          <cell r="C67" t="str">
            <v>MACIEL RAMIREZ OGANDO</v>
          </cell>
          <cell r="D67">
            <v>27261</v>
          </cell>
          <cell r="E67">
            <v>45259</v>
          </cell>
          <cell r="L67">
            <v>10000</v>
          </cell>
          <cell r="M67" t="str">
            <v>PAGO CORRESPONDIENTE AL MES DE NOVIEMBRE 2023, DIGITADORA GERENCIA DE AREA III ELIAS PIÑA.</v>
          </cell>
        </row>
        <row r="68">
          <cell r="C68" t="str">
            <v>MANUELITO CABRERA</v>
          </cell>
          <cell r="D68">
            <v>27262</v>
          </cell>
          <cell r="E68">
            <v>45259</v>
          </cell>
          <cell r="L68">
            <v>10000</v>
          </cell>
          <cell r="M68" t="str">
            <v>PAGO CORRESPONDIENTE AL MES DE NOVIEMBRE 2023, VIGILANTE CPN MACASIA ELIAS PIÑA.</v>
          </cell>
        </row>
        <row r="69">
          <cell r="C69" t="str">
            <v>MARGARITA GONZALEZ LEBRON</v>
          </cell>
          <cell r="D69">
            <v>27263</v>
          </cell>
          <cell r="E69">
            <v>45259</v>
          </cell>
          <cell r="L69">
            <v>5000</v>
          </cell>
          <cell r="M69" t="str">
            <v>PAGO CORRESPONDIENTE AL MES DE NOVIEMBRE 2023, A CONSERJE CPN MAGUELLAR AZUA.</v>
          </cell>
        </row>
        <row r="70">
          <cell r="C70" t="str">
            <v>MARIANA MENDEZ</v>
          </cell>
          <cell r="D70">
            <v>27264</v>
          </cell>
          <cell r="E70">
            <v>45259</v>
          </cell>
          <cell r="L70">
            <v>5000</v>
          </cell>
          <cell r="M70" t="str">
            <v>PAGO CORRESPONDIENTE AL MES DE NOVIEMBRE 2023, A CONSERJE UNAP PROYECTO 4 AZUA.</v>
          </cell>
        </row>
        <row r="71">
          <cell r="C71" t="str">
            <v>MANUEL VICTOR MENDEZ</v>
          </cell>
          <cell r="D71">
            <v>27265</v>
          </cell>
          <cell r="E71">
            <v>45259</v>
          </cell>
          <cell r="L71">
            <v>5000</v>
          </cell>
          <cell r="M71" t="str">
            <v>PAGO CORRESPONDIENTE AL MES DE NOVIEMBRE 2023, VIGILANTE PROYECTO 4 AZUA.</v>
          </cell>
        </row>
        <row r="72">
          <cell r="C72" t="str">
            <v>MARIA CEDANO DIAS</v>
          </cell>
          <cell r="D72">
            <v>27266</v>
          </cell>
          <cell r="E72">
            <v>45259</v>
          </cell>
          <cell r="L72">
            <v>5500</v>
          </cell>
          <cell r="M72" t="str">
            <v>PAGO CORRESPONDIENTE AL MES DE NOVIEMBRE 2023, PROMOTORA DE SALUD UNAP GUAYABAL AZUA.</v>
          </cell>
        </row>
        <row r="73">
          <cell r="C73" t="str">
            <v>MARIA ALTAGRACIA VALENZUELA</v>
          </cell>
          <cell r="D73">
            <v>27267</v>
          </cell>
          <cell r="E73">
            <v>45259</v>
          </cell>
          <cell r="L73">
            <v>5000</v>
          </cell>
          <cell r="M73" t="str">
            <v>PAGO CORRESPONDIENTE AL MES DENOVIEMBRE, A CONSERJE CPN UNAP GUAYABAL AZUA.</v>
          </cell>
        </row>
        <row r="74">
          <cell r="C74" t="str">
            <v>MARIA DEL CARMEN DE LEON</v>
          </cell>
          <cell r="D74">
            <v>27268</v>
          </cell>
          <cell r="E74">
            <v>45259</v>
          </cell>
          <cell r="L74">
            <v>5000</v>
          </cell>
          <cell r="M74" t="str">
            <v>PAGO CORRESPONDIENTE AL MES DE NOVIEMBRE 2023, CONSERJE CPNLA NAVAJA.</v>
          </cell>
        </row>
        <row r="75">
          <cell r="C75" t="str">
            <v>MARISOL MONTERO</v>
          </cell>
          <cell r="D75">
            <v>27269</v>
          </cell>
          <cell r="E75">
            <v>45259</v>
          </cell>
          <cell r="L75">
            <v>10000</v>
          </cell>
          <cell r="M75" t="str">
            <v>PAGO CORRESPONDIENTE AL MES DE NOVIEMBRE 2023, CONSERJE GERENCIA DE AREA III ELIAS PIÑA</v>
          </cell>
        </row>
        <row r="76">
          <cell r="C76" t="str">
            <v xml:space="preserve">MERCEDES POCHE </v>
          </cell>
          <cell r="D76">
            <v>27270</v>
          </cell>
          <cell r="E76">
            <v>45259</v>
          </cell>
          <cell r="L76">
            <v>5000</v>
          </cell>
          <cell r="M76" t="str">
            <v>PAGO CORRESPONDIENTE AL MES DE NOVIEMBRE 2023 CONSERJE CPN CORBANO SUR SAN JUAN</v>
          </cell>
        </row>
        <row r="77">
          <cell r="C77" t="str">
            <v>ISIDRO ENRIQUE FIGUEREO</v>
          </cell>
          <cell r="D77">
            <v>27271</v>
          </cell>
          <cell r="E77">
            <v>45259</v>
          </cell>
          <cell r="L77">
            <v>5000</v>
          </cell>
          <cell r="M77" t="str">
            <v>PAGO CORRESPONDIENTE AL MES DE NOVIEMBRE 2023, A VIGILANTE CPN TABARA ARRIBA AZUA</v>
          </cell>
        </row>
        <row r="78">
          <cell r="C78" t="str">
            <v>RAFAEL DANILO RODRIGUEZ</v>
          </cell>
          <cell r="D78">
            <v>27272</v>
          </cell>
          <cell r="E78">
            <v>45259</v>
          </cell>
          <cell r="L78">
            <v>5000</v>
          </cell>
          <cell r="M78" t="str">
            <v>PAGO CORRESPONDIENTE AL MES DE NOVIEMBRE 2023, A VIGILANTE CPN HATILLO AZUA.</v>
          </cell>
        </row>
        <row r="79">
          <cell r="C79" t="str">
            <v>ROMONA BENITEZ BAEZ</v>
          </cell>
          <cell r="D79">
            <v>27273</v>
          </cell>
          <cell r="E79">
            <v>45259</v>
          </cell>
          <cell r="L79">
            <v>10000</v>
          </cell>
          <cell r="M79" t="str">
            <v>PAGO CORRESPONDIENTE AL MES DE NOVIEMBRE 2023,  GERENCIA DE AREA III ELIAS PIÑA</v>
          </cell>
        </row>
        <row r="80">
          <cell r="C80" t="str">
            <v>RENE DELGADO</v>
          </cell>
          <cell r="D80">
            <v>27274</v>
          </cell>
          <cell r="E80">
            <v>45259</v>
          </cell>
          <cell r="L80">
            <v>5000</v>
          </cell>
          <cell r="M80" t="str">
            <v>PAGO CORRESPONDIENTE AL MES DE NOVIEMBRE 2023, A VIGILANTE CPN LA CAÑITA AZUA</v>
          </cell>
        </row>
        <row r="81">
          <cell r="C81" t="str">
            <v>ROMILIO LEBRON</v>
          </cell>
          <cell r="D81">
            <v>27275</v>
          </cell>
          <cell r="E81">
            <v>45259</v>
          </cell>
          <cell r="L81">
            <v>5000</v>
          </cell>
          <cell r="M81" t="str">
            <v>PAGO CORRESPONDIENTE AL MES DE NOVIEMBRE 2023, A VIGILANTE UNAP HATO NUEVO AZUA</v>
          </cell>
        </row>
        <row r="82">
          <cell r="C82" t="str">
            <v>ROBERTO ROA JIMENEZ</v>
          </cell>
          <cell r="D82">
            <v>27276</v>
          </cell>
          <cell r="E82">
            <v>45259</v>
          </cell>
          <cell r="L82">
            <v>5000</v>
          </cell>
          <cell r="M82" t="str">
            <v>PAGO CORRESPONDIENTE AL MES DE NOVIEMBRE 2023, A VIGILANTE CPN LA ESTANCIA SAN JUAN.</v>
          </cell>
        </row>
        <row r="83">
          <cell r="C83" t="str">
            <v>NULO</v>
          </cell>
          <cell r="D83">
            <v>27277</v>
          </cell>
          <cell r="E83">
            <v>45259</v>
          </cell>
          <cell r="L83">
            <v>0</v>
          </cell>
          <cell r="M83" t="str">
            <v>NULO</v>
          </cell>
        </row>
        <row r="84">
          <cell r="C84" t="str">
            <v>VALENTIN PEREZ REYES</v>
          </cell>
          <cell r="D84">
            <v>27278</v>
          </cell>
          <cell r="E84">
            <v>45259</v>
          </cell>
          <cell r="L84">
            <v>5000</v>
          </cell>
          <cell r="M84" t="str">
            <v>PAGO CORRESPONDIENTE AL MES DE NOVIEMBRE 2023, A VIGILANTE CPN SAN FRANCISCO AZUA.</v>
          </cell>
        </row>
        <row r="85">
          <cell r="C85" t="str">
            <v>ANGEL BOLIVAR FILPO</v>
          </cell>
          <cell r="D85">
            <v>27279</v>
          </cell>
          <cell r="E85">
            <v>45259</v>
          </cell>
          <cell r="L85">
            <v>7247.3</v>
          </cell>
          <cell r="M85" t="str">
            <v>PAGO DE ALQUILER CORRESPONDIENTE AL MES DE NOVIEMBRE 2023, A UNAP EL HIGUERITO AZUA.</v>
          </cell>
        </row>
        <row r="86">
          <cell r="C86" t="str">
            <v>ESTANISLAO DURAN FAMILIA</v>
          </cell>
          <cell r="D86">
            <v>27280</v>
          </cell>
          <cell r="E86">
            <v>45259</v>
          </cell>
          <cell r="L86">
            <v>5563.04</v>
          </cell>
          <cell r="M86" t="str">
            <v>PAGO ALQUILER CORRESPONDIENTE AL MES DE NOVIEMBRE 2023, UNAP VILLA OCOA AZUA</v>
          </cell>
        </row>
        <row r="87">
          <cell r="C87" t="str">
            <v>JUAN FRANCISCO LSCHSPELLE</v>
          </cell>
          <cell r="D87">
            <v>27281</v>
          </cell>
          <cell r="E87">
            <v>45259</v>
          </cell>
          <cell r="L87">
            <v>45000</v>
          </cell>
          <cell r="M87" t="str">
            <v>PAGO ALQUILER CORRESPONDIENTE AL MES DE NOVIEMBRE 2023, GERENCIA DE AREA II SAN JUAN.</v>
          </cell>
        </row>
        <row r="88">
          <cell r="C88" t="str">
            <v>LIN DE JESUS PARRA MARTE</v>
          </cell>
          <cell r="D88">
            <v>27282</v>
          </cell>
          <cell r="E88">
            <v>45259</v>
          </cell>
          <cell r="L88">
            <v>11859.21</v>
          </cell>
          <cell r="M88" t="str">
            <v>PAGO  ALQUILER CORRESPONDIENTE A NOVIEMBRE 2023, UNAP SANTA ANA AZUA.</v>
          </cell>
        </row>
        <row r="89">
          <cell r="C89" t="str">
            <v xml:space="preserve">NOMINA ELECTRONICA </v>
          </cell>
          <cell r="D89">
            <v>0</v>
          </cell>
          <cell r="E89">
            <v>45259</v>
          </cell>
          <cell r="L89">
            <v>1613902.67</v>
          </cell>
          <cell r="M89" t="str">
            <v>PAGO NOMINA INTERNA A COLABORADORA DEL SERVICIO REGIONAL DE SALUD CORRESPONDIENTE AL MES DE NOVIEMBRE 2023</v>
          </cell>
        </row>
        <row r="90">
          <cell r="C90" t="str">
            <v>ALQUILER ELECTRONICO</v>
          </cell>
          <cell r="D90">
            <v>0</v>
          </cell>
          <cell r="E90">
            <v>45259</v>
          </cell>
          <cell r="L90">
            <v>160854.98000000001</v>
          </cell>
          <cell r="M90" t="str">
            <v>PAGO ALQUILER ELECTRONICO CORRESPONDIENTE AL MES DE NOVIEMBRE 2023.</v>
          </cell>
        </row>
        <row r="91">
          <cell r="C91" t="str">
            <v>DEILIS DE OLEO MONTERO</v>
          </cell>
          <cell r="D91">
            <v>0</v>
          </cell>
          <cell r="E91">
            <v>45259</v>
          </cell>
          <cell r="L91">
            <v>22500</v>
          </cell>
          <cell r="M91" t="str">
            <v>PAGO SERVICIO PRESTADO ANALISTA DE RELACIONES LABORALES DEL SERVICIO REGIONAL DE SALUD EL VALLE CORRESPONDIENTE AL MES DE NOVIEMBRE 2023</v>
          </cell>
        </row>
        <row r="92">
          <cell r="C92" t="str">
            <v>CODETEL</v>
          </cell>
          <cell r="D92">
            <v>32851035942</v>
          </cell>
          <cell r="E92">
            <v>45260</v>
          </cell>
          <cell r="L92">
            <v>29946.37</v>
          </cell>
          <cell r="M92" t="str">
            <v>PAGO SERVICIO TELEFONICO CORRESPONDIENTE AL MESES DE SEPTIEMBRE Y OCTUBRE 2023, OFICINA REGIONAL, CENTRO DIAGNOSTICO LAS MATAS Y CENTRAL TELEFONICA.</v>
          </cell>
        </row>
        <row r="93">
          <cell r="C93" t="str">
            <v>CODETEL</v>
          </cell>
          <cell r="D93">
            <v>32851425846</v>
          </cell>
          <cell r="E93">
            <v>45260</v>
          </cell>
          <cell r="L93">
            <v>6322.66</v>
          </cell>
          <cell r="M93" t="str">
            <v>PAGO SERVICIO TELEFONICO CORRESPONDIENTE AL MESES DE SEPTIEMBRE Y OCTUBRE 2023, CENTRO DE DIAGNOSTICO SAN JUAN.</v>
          </cell>
        </row>
        <row r="94">
          <cell r="C94" t="str">
            <v>CODETEL</v>
          </cell>
          <cell r="D94">
            <v>32851507708</v>
          </cell>
          <cell r="E94">
            <v>45260</v>
          </cell>
          <cell r="L94">
            <v>9655.6</v>
          </cell>
          <cell r="M94" t="str">
            <v>PAGO SERVICIO TELEFONICO CORRESPONDIENTE AL MESES DE SEPTIEMBRE Y  OCTUBRE 2023, ALMACEN DE MEDICAMENTOS Y GERENCIA DE AREA II</v>
          </cell>
        </row>
        <row r="95">
          <cell r="C95" t="str">
            <v>CODETEL</v>
          </cell>
          <cell r="D95">
            <v>32851569648</v>
          </cell>
          <cell r="E95">
            <v>45260</v>
          </cell>
          <cell r="L95">
            <v>5413.72</v>
          </cell>
          <cell r="M95" t="str">
            <v>PAGO SERVICIO TELEFONICO CORRESPONDIENTE AL MESES DE SEPTIEMBRE Y OCTUBRE 2023, GERENCIA DE AREA I AZUA.</v>
          </cell>
        </row>
        <row r="96">
          <cell r="C96" t="str">
            <v>CODETEL</v>
          </cell>
          <cell r="D96">
            <v>32851643827</v>
          </cell>
          <cell r="E96">
            <v>45260</v>
          </cell>
          <cell r="L96">
            <v>5249.9</v>
          </cell>
          <cell r="M96" t="str">
            <v>PAGO SERVICIO DE INTERNET CORRESPONDIENTE AL MESES DE SEPTIEMBRE Y OCTUBRE 2023CPN EL CARCADO.( ROUTER INALMBRICO)</v>
          </cell>
        </row>
        <row r="97">
          <cell r="C97" t="str">
            <v>CODETEL</v>
          </cell>
          <cell r="D97">
            <v>32851702314</v>
          </cell>
          <cell r="E97">
            <v>45260</v>
          </cell>
          <cell r="L97">
            <v>2624.96</v>
          </cell>
          <cell r="M97" t="str">
            <v>PAGO SERVICIO DE INTERNET CORRESPONDIENTE AL AL MESES DE SEPTIEMBRE Y  OCTUBRE 2023 CPN EL CARCADO.( ROUTER INALMBRICO, ANALISTA DE CALIDAD).DEL SRS EL VALLE</v>
          </cell>
        </row>
        <row r="98">
          <cell r="C98" t="str">
            <v>CODETEL</v>
          </cell>
          <cell r="D98">
            <v>32851765782</v>
          </cell>
          <cell r="E98">
            <v>45260</v>
          </cell>
          <cell r="L98">
            <v>23624.57</v>
          </cell>
          <cell r="M98" t="str">
            <v>PAGO SERVICIO DE INTERNET VARIAS UNIDADES DE ATENCION PRIMARIA, MESES SEPTIEMBRE Y  OCTUBRE 2023</v>
          </cell>
        </row>
        <row r="99">
          <cell r="C99" t="str">
            <v>CODETEL</v>
          </cell>
          <cell r="D99">
            <v>32851818510</v>
          </cell>
          <cell r="E99">
            <v>45260</v>
          </cell>
          <cell r="L99">
            <v>6183.95</v>
          </cell>
          <cell r="M99" t="str">
            <v>PAGO SERVICIO TELEFONICO CENTRO DE DIAGNOSTICO  AZUA.MESES  DE SEPTIEMBRE Y OCTUBRE 2023.</v>
          </cell>
        </row>
        <row r="100">
          <cell r="C100" t="str">
            <v>CODETEL</v>
          </cell>
          <cell r="D100">
            <v>32851888674</v>
          </cell>
          <cell r="E100">
            <v>45260</v>
          </cell>
          <cell r="L100">
            <v>2057.5500000000002</v>
          </cell>
          <cell r="M100" t="str">
            <v>PAGO SERVICIO TELEFONICO GERENCIA DE AREA ELIAS PIÑA MESES DE SEPTIEMBRE Y OCTUBRE 2023.</v>
          </cell>
        </row>
        <row r="101">
          <cell r="C101" t="str">
            <v>CODETEL</v>
          </cell>
          <cell r="D101">
            <v>32851985256</v>
          </cell>
          <cell r="E101">
            <v>45260</v>
          </cell>
          <cell r="L101">
            <v>301716.38</v>
          </cell>
          <cell r="M101" t="str">
            <v>PAGO SERVICIO DE FLOTA OFICINA REGIONAL CORRESPONDITE A SEPTIEMBRE Y OCTUBRE 2023.</v>
          </cell>
        </row>
        <row r="102">
          <cell r="C102" t="str">
            <v>CODETEL</v>
          </cell>
          <cell r="D102">
            <v>32852045238</v>
          </cell>
          <cell r="E102">
            <v>45260</v>
          </cell>
          <cell r="L102">
            <v>137520.4</v>
          </cell>
          <cell r="M102" t="str">
            <v>PAGO SERVICIO INTERNET FIBRA OPTICA Y SEGURIDAD, SEPTIEMBRE Y OCTUBRE 2023</v>
          </cell>
        </row>
        <row r="103">
          <cell r="C103" t="str">
            <v>CLARY ESTHER SANTANA</v>
          </cell>
          <cell r="D103">
            <v>27283</v>
          </cell>
          <cell r="E103">
            <v>45260</v>
          </cell>
          <cell r="L103">
            <v>49981</v>
          </cell>
          <cell r="M103" t="str">
            <v>REPOSICION DEL  FONDO DE CAJA CHICA</v>
          </cell>
        </row>
        <row r="104">
          <cell r="C104" t="str">
            <v>BALAXI HEALTH CARE DOMINICANA, SRL.</v>
          </cell>
          <cell r="D104">
            <v>32851293072</v>
          </cell>
          <cell r="E104">
            <v>45260</v>
          </cell>
          <cell r="L104">
            <v>132050</v>
          </cell>
          <cell r="M104" t="str">
            <v>PAGO FACTURA NO. B1500000091, COMPRA DE MEDICAMENTOS PARA USO EN LOS CPN DEL SRS EL VALLE.</v>
          </cell>
        </row>
        <row r="105">
          <cell r="C105" t="str">
            <v>SYNTES, SRL</v>
          </cell>
          <cell r="D105">
            <v>32852449817</v>
          </cell>
          <cell r="E105">
            <v>45260</v>
          </cell>
          <cell r="L105">
            <v>13786</v>
          </cell>
          <cell r="M105" t="str">
            <v>PAGO FACTURA NO.B1500002152, REPARACION Y MANTENIMIENTO DE IMPRESORA CCDX AZUA SOPORTE TECNICO.</v>
          </cell>
        </row>
        <row r="106">
          <cell r="C106" t="str">
            <v>LIRIANO NUEZ COMERCIAL SRL</v>
          </cell>
          <cell r="D106">
            <v>32852507451</v>
          </cell>
          <cell r="E106">
            <v>45260</v>
          </cell>
          <cell r="L106">
            <v>403054.6</v>
          </cell>
          <cell r="M106" t="str">
            <v>PAGO FACTURAS NO. B1500005216 Y B1500005191, COMPRA DE MADICAMENTOS PARA USO EN LOS CPN DEL SRS EL VALLE Y CENTROS DE DIAGNOSTICOS DEL SERVICIO REGIONAL.</v>
          </cell>
        </row>
        <row r="107">
          <cell r="C107" t="str">
            <v xml:space="preserve">LABORATORIO DENTAL PLONIA Y UREÑA </v>
          </cell>
          <cell r="D107">
            <v>27284</v>
          </cell>
          <cell r="E107">
            <v>45260</v>
          </cell>
          <cell r="L107">
            <v>159125</v>
          </cell>
          <cell r="M107" t="str">
            <v>PAGO FACTURAS NO.B1500000106,0105,0102,0103, Y 0101, COMPRA DE INSUMOS DE ODONTOLOGIA PARA USO EN JORNADA DENTAL RESTABLECIENDO SONRRISASS.</v>
          </cell>
        </row>
        <row r="108">
          <cell r="C108" t="str">
            <v>CARGO BANCARIO</v>
          </cell>
          <cell r="E108">
            <v>45260</v>
          </cell>
          <cell r="L108">
            <v>9342.36</v>
          </cell>
          <cell r="M108" t="str">
            <v>COMISIONES BANCARIAS CORRESPONDIENTE AL MES DE NOVIEMBRE 2024</v>
          </cell>
        </row>
        <row r="109">
          <cell r="F109">
            <v>13356308.709999999</v>
          </cell>
        </row>
      </sheetData>
      <sheetData sheetId="12"/>
      <sheetData sheetId="13"/>
      <sheetData sheetId="14"/>
      <sheetData sheetId="15"/>
      <sheetData sheetId="16"/>
      <sheetData sheetId="17"/>
      <sheetData sheetId="18"/>
      <sheetData sheetId="19"/>
      <sheetData sheetId="20"/>
      <sheetData sheetId="21"/>
      <sheetData sheetId="22"/>
      <sheetData sheetId="23">
        <row r="101">
          <cell r="F101">
            <v>34561505.479999997</v>
          </cell>
        </row>
      </sheetData>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22661C-2688-4E70-9DB0-A907D6209797}">
  <dimension ref="A1:H114"/>
  <sheetViews>
    <sheetView tabSelected="1" workbookViewId="0">
      <selection activeCell="D113" sqref="D113"/>
    </sheetView>
  </sheetViews>
  <sheetFormatPr baseColWidth="10" defaultColWidth="11.42578125" defaultRowHeight="11.25" x14ac:dyDescent="0.2"/>
  <cols>
    <col min="1" max="1" width="0.28515625" style="19" customWidth="1"/>
    <col min="2" max="3" width="17" style="26" customWidth="1"/>
    <col min="4" max="4" width="35.85546875" style="27" customWidth="1"/>
    <col min="5" max="5" width="42.140625" style="37" customWidth="1"/>
    <col min="6" max="6" width="22" style="37" customWidth="1"/>
    <col min="7" max="7" width="21.7109375" style="30" customWidth="1"/>
    <col min="8" max="8" width="20.5703125" style="30" customWidth="1"/>
    <col min="9" max="16384" width="11.42578125" style="26"/>
  </cols>
  <sheetData>
    <row r="1" spans="1:8" s="3" customFormat="1" ht="27" customHeight="1" x14ac:dyDescent="0.3">
      <c r="A1" s="1"/>
      <c r="B1" s="2" t="s">
        <v>0</v>
      </c>
      <c r="C1" s="2"/>
      <c r="D1" s="2"/>
      <c r="E1" s="2"/>
      <c r="F1" s="2"/>
      <c r="G1" s="2"/>
      <c r="H1" s="2"/>
    </row>
    <row r="2" spans="1:8" s="3" customFormat="1" ht="27" customHeight="1" x14ac:dyDescent="0.3">
      <c r="A2" s="1"/>
      <c r="B2" s="2" t="str">
        <f>[1]PORTADA!A11</f>
        <v>SERVICIO REGIONAL  DE SALUD VI EL VALLE</v>
      </c>
      <c r="C2" s="2"/>
      <c r="D2" s="2"/>
      <c r="E2" s="2"/>
      <c r="F2" s="2"/>
      <c r="G2" s="2"/>
      <c r="H2" s="2"/>
    </row>
    <row r="3" spans="1:8" s="3" customFormat="1" ht="21" customHeight="1" x14ac:dyDescent="0.35">
      <c r="A3" s="4" t="s">
        <v>1</v>
      </c>
      <c r="B3" s="4"/>
      <c r="C3" s="4"/>
      <c r="D3" s="4"/>
      <c r="E3" s="4"/>
      <c r="F3" s="4"/>
      <c r="G3" s="4"/>
      <c r="H3" s="4"/>
    </row>
    <row r="4" spans="1:8" s="3" customFormat="1" ht="27" customHeight="1" x14ac:dyDescent="0.35">
      <c r="A4" s="5"/>
      <c r="B4" s="6" t="str">
        <f>[1]PORTADA!A14</f>
        <v>BANCO DE RESERVAS CUENTA VENTA DE SERVICIOS (100-202867-9)</v>
      </c>
      <c r="C4" s="6"/>
      <c r="D4" s="6"/>
      <c r="E4" s="6"/>
      <c r="F4" s="6"/>
      <c r="G4" s="6"/>
      <c r="H4" s="6"/>
    </row>
    <row r="5" spans="1:8" s="3" customFormat="1" ht="21" customHeight="1" x14ac:dyDescent="0.35">
      <c r="A5" s="1"/>
      <c r="B5" s="4" t="str">
        <f>'[1]CHEQUE-TRANSF NOVIEMBRE'!B5:O5</f>
        <v>DEL 1 AL 30 DE NOVIEMRBRE 2023</v>
      </c>
      <c r="C5" s="4"/>
      <c r="D5" s="4"/>
      <c r="E5" s="4"/>
      <c r="F5" s="4"/>
      <c r="G5" s="4"/>
      <c r="H5" s="4"/>
    </row>
    <row r="6" spans="1:8" s="11" customFormat="1" ht="30.75" customHeight="1" x14ac:dyDescent="0.25">
      <c r="A6" s="7"/>
      <c r="B6" s="8" t="s">
        <v>2</v>
      </c>
      <c r="C6" s="8" t="s">
        <v>3</v>
      </c>
      <c r="D6" s="8" t="s">
        <v>4</v>
      </c>
      <c r="E6" s="8" t="s">
        <v>5</v>
      </c>
      <c r="F6" s="9" t="s">
        <v>6</v>
      </c>
      <c r="G6" s="10" t="s">
        <v>7</v>
      </c>
      <c r="H6" s="9" t="s">
        <v>8</v>
      </c>
    </row>
    <row r="7" spans="1:8" s="11" customFormat="1" ht="15" x14ac:dyDescent="0.2">
      <c r="A7" s="12"/>
      <c r="B7" s="13"/>
      <c r="C7" s="14"/>
      <c r="D7" s="15" t="s">
        <v>9</v>
      </c>
      <c r="E7" s="14" t="s">
        <v>10</v>
      </c>
      <c r="F7" s="16"/>
      <c r="G7" s="17"/>
      <c r="H7" s="18">
        <f>+'[1](VS)LIBRO BANCO OCTUBRE'!F101</f>
        <v>34561505.479999997</v>
      </c>
    </row>
    <row r="8" spans="1:8" s="11" customFormat="1" ht="15" x14ac:dyDescent="0.2">
      <c r="A8" s="12"/>
      <c r="B8" s="13">
        <f>+'[1]CHEQUE-TRANSF NOVIEMBRE'!E7</f>
        <v>45231</v>
      </c>
      <c r="C8" s="14">
        <f>+'[1]CHEQUE-TRANSF NOVIEMBRE'!D7</f>
        <v>27228</v>
      </c>
      <c r="D8" s="15" t="str">
        <f>'[1]CHEQUE-TRANSF NOVIEMBRE'!C7</f>
        <v>NULO</v>
      </c>
      <c r="E8" s="14" t="str">
        <f>'[1]CHEQUE-TRANSF NOVIEMBRE'!M7</f>
        <v>NULO</v>
      </c>
      <c r="F8" s="16">
        <f>'[1]CHEQUE-TRANSF NOVIEMBRE'!F7</f>
        <v>0</v>
      </c>
      <c r="G8" s="17">
        <f>'[1]CHEQUE-TRANSF NOVIEMBRE'!L7</f>
        <v>0</v>
      </c>
      <c r="H8" s="18">
        <f>+H7+F8-G8</f>
        <v>34561505.479999997</v>
      </c>
    </row>
    <row r="9" spans="1:8" s="11" customFormat="1" ht="75" x14ac:dyDescent="0.2">
      <c r="A9" s="12"/>
      <c r="B9" s="13">
        <f>+'[1]CHEQUE-TRANSF NOVIEMBRE'!E8</f>
        <v>45231</v>
      </c>
      <c r="C9" s="14">
        <f>+'[1]CHEQUE-TRANSF NOVIEMBRE'!D8</f>
        <v>27229</v>
      </c>
      <c r="D9" s="15" t="str">
        <f>'[1]CHEQUE-TRANSF NOVIEMBRE'!C8</f>
        <v>PASCUAL CANARIO LORENZO</v>
      </c>
      <c r="E9" s="14" t="str">
        <f>'[1]CHEQUE-TRANSF NOVIEMBRE'!M8</f>
        <v>PAGO POR SERVICIO PRESTADO COMO SUPERVISOR DE MANTENIMIENTO POR I SEMANA PARA VALORACION DE RIESGO EN EL DERVICIOS, VER ANEXO</v>
      </c>
      <c r="F9" s="16">
        <f>'[1]CHEQUE-TRANSF NOVIEMBRE'!F8</f>
        <v>0</v>
      </c>
      <c r="G9" s="17">
        <f>'[1]CHEQUE-TRANSF NOVIEMBRE'!L8</f>
        <v>9800</v>
      </c>
      <c r="H9" s="18">
        <f t="shared" ref="H9:H72" si="0">+H8+F9-G9</f>
        <v>34551705.479999997</v>
      </c>
    </row>
    <row r="10" spans="1:8" s="11" customFormat="1" ht="45" x14ac:dyDescent="0.2">
      <c r="A10" s="12"/>
      <c r="B10" s="13">
        <f>+'[1]CHEQUE-TRANSF NOVIEMBRE'!E9</f>
        <v>45231</v>
      </c>
      <c r="C10" s="14">
        <f>+'[1]CHEQUE-TRANSF NOVIEMBRE'!D9</f>
        <v>27230</v>
      </c>
      <c r="D10" s="15" t="str">
        <f>'[1]CHEQUE-TRANSF NOVIEMBRE'!C9</f>
        <v>PEDRO ALEXI MIRANDA HERRERA</v>
      </c>
      <c r="E10" s="14" t="str">
        <f>'[1]CHEQUE-TRANSF NOVIEMBRE'!M9</f>
        <v>PAGO POR SERVICIOS PRESTADO COMO TORNERO POR 30 DIAS DEL SERVICIO REGIONAL, VER ANEXO.</v>
      </c>
      <c r="F10" s="16">
        <f>'[1]CHEQUE-TRANSF NOVIEMBRE'!F9</f>
        <v>0</v>
      </c>
      <c r="G10" s="17">
        <f>'[1]CHEQUE-TRANSF NOVIEMBRE'!L9</f>
        <v>15954.4</v>
      </c>
      <c r="H10" s="18">
        <f t="shared" si="0"/>
        <v>34535751.079999998</v>
      </c>
    </row>
    <row r="11" spans="1:8" s="11" customFormat="1" ht="75" x14ac:dyDescent="0.2">
      <c r="A11" s="12"/>
      <c r="B11" s="13">
        <f>+'[1]CHEQUE-TRANSF NOVIEMBRE'!E10</f>
        <v>45232</v>
      </c>
      <c r="C11" s="14">
        <f>+'[1]CHEQUE-TRANSF NOVIEMBRE'!D10</f>
        <v>27231</v>
      </c>
      <c r="D11" s="15" t="str">
        <f>'[1]CHEQUE-TRANSF NOVIEMBRE'!C10</f>
        <v>MACIEL RAMIREZ OGANDO</v>
      </c>
      <c r="E11" s="14" t="str">
        <f>'[1]CHEQUE-TRANSF NOVIEMBRE'!M10</f>
        <v>PAGO NOMINA INTERNA A COLABORADORA DEL SERVICIO REGIONAL DE SALUD CORRESPONDIENTE AL MES DE OCTUBRE 2023</v>
      </c>
      <c r="F11" s="16">
        <f>'[1]CHEQUE-TRANSF NOVIEMBRE'!F10</f>
        <v>0</v>
      </c>
      <c r="G11" s="17">
        <f>'[1]CHEQUE-TRANSF NOVIEMBRE'!L10</f>
        <v>10000</v>
      </c>
      <c r="H11" s="18">
        <f t="shared" si="0"/>
        <v>34525751.079999998</v>
      </c>
    </row>
    <row r="12" spans="1:8" s="11" customFormat="1" ht="45" x14ac:dyDescent="0.2">
      <c r="A12" s="12"/>
      <c r="B12" s="13">
        <f>+'[1]CHEQUE-TRANSF NOVIEMBRE'!E11</f>
        <v>45232</v>
      </c>
      <c r="C12" s="14">
        <f>+'[1]CHEQUE-TRANSF NOVIEMBRE'!D11</f>
        <v>27232</v>
      </c>
      <c r="D12" s="15" t="str">
        <f>'[1]CHEQUE-TRANSF NOVIEMBRE'!C11</f>
        <v xml:space="preserve">MRISOL MONTERO </v>
      </c>
      <c r="E12" s="14" t="str">
        <f>'[1]CHEQUE-TRANSF NOVIEMBRE'!M11</f>
        <v>PAGO CORRESPONDIENTE AL MES DE OCTUBRE 2023. A AUX. ENFERMERA CPN GUANITO.</v>
      </c>
      <c r="F12" s="16">
        <f>'[1]CHEQUE-TRANSF NOVIEMBRE'!F11</f>
        <v>0</v>
      </c>
      <c r="G12" s="17">
        <f>'[1]CHEQUE-TRANSF NOVIEMBRE'!L11</f>
        <v>10000</v>
      </c>
      <c r="H12" s="18">
        <f t="shared" si="0"/>
        <v>34515751.079999998</v>
      </c>
    </row>
    <row r="13" spans="1:8" s="11" customFormat="1" ht="90" x14ac:dyDescent="0.2">
      <c r="A13" s="12"/>
      <c r="B13" s="13">
        <f>+'[1]CHEQUE-TRANSF NOVIEMBRE'!E12</f>
        <v>45232</v>
      </c>
      <c r="C13" s="14">
        <f>+'[1]CHEQUE-TRANSF NOVIEMBRE'!D12</f>
        <v>27233</v>
      </c>
      <c r="D13" s="15" t="str">
        <f>'[1]CHEQUE-TRANSF NOVIEMBRE'!C12</f>
        <v>INDUSTRIA AGENOR, SRL</v>
      </c>
      <c r="E13" s="14" t="str">
        <f>'[1]CHEQUE-TRANSF NOVIEMBRE'!M12</f>
        <v>PAGO  FACTURA  NO. B1500000940, COMPRA DE AGUA PARA LOS HABITANTES DE LA LAGUNA ELIAS PIÑA, CON MOTIVO DE PREVENCION DEL COLERA EN LA ZONA FROTERIZA, VER ANEXO.</v>
      </c>
      <c r="F13" s="16">
        <f>'[1]CHEQUE-TRANSF NOVIEMBRE'!F12</f>
        <v>0</v>
      </c>
      <c r="G13" s="17">
        <f>'[1]CHEQUE-TRANSF NOVIEMBRE'!L12</f>
        <v>9428.75</v>
      </c>
      <c r="H13" s="18">
        <f t="shared" si="0"/>
        <v>34506322.329999998</v>
      </c>
    </row>
    <row r="14" spans="1:8" s="11" customFormat="1" ht="30" x14ac:dyDescent="0.2">
      <c r="A14" s="12"/>
      <c r="B14" s="13">
        <f>+'[1]CHEQUE-TRANSF NOVIEMBRE'!E13</f>
        <v>45231</v>
      </c>
      <c r="C14" s="14">
        <f>+'[1]CHEQUE-TRANSF NOVIEMBRE'!D13</f>
        <v>32510678315</v>
      </c>
      <c r="D14" s="15" t="str">
        <f>'[1]CHEQUE-TRANSF NOVIEMBRE'!C13</f>
        <v>EDESUR</v>
      </c>
      <c r="E14" s="14" t="str">
        <f>'[1]CHEQUE-TRANSF NOVIEMBRE'!M13</f>
        <v xml:space="preserve">PAGO SERVICIO ENERGETICO ALMACEN DE MEDICAMENTOS </v>
      </c>
      <c r="F14" s="16">
        <f>'[1]CHEQUE-TRANSF NOVIEMBRE'!F13</f>
        <v>0</v>
      </c>
      <c r="G14" s="17">
        <f>'[1]CHEQUE-TRANSF NOVIEMBRE'!L13</f>
        <v>38456.11</v>
      </c>
      <c r="H14" s="18">
        <f t="shared" si="0"/>
        <v>34467866.219999999</v>
      </c>
    </row>
    <row r="15" spans="1:8" s="11" customFormat="1" ht="30" x14ac:dyDescent="0.2">
      <c r="A15" s="12"/>
      <c r="B15" s="13">
        <f>+'[1]CHEQUE-TRANSF NOVIEMBRE'!E14</f>
        <v>45232</v>
      </c>
      <c r="C15" s="14">
        <f>+'[1]CHEQUE-TRANSF NOVIEMBRE'!D14</f>
        <v>32524616307</v>
      </c>
      <c r="D15" s="15" t="str">
        <f>'[1]CHEQUE-TRANSF NOVIEMBRE'!C14</f>
        <v>EDESUR</v>
      </c>
      <c r="E15" s="14" t="str">
        <f>'[1]CHEQUE-TRANSF NOVIEMBRE'!M14</f>
        <v>PAGO SERVICIO ENERGETICO UNAP MIRADOR NORTE.</v>
      </c>
      <c r="F15" s="16">
        <f>'[1]CHEQUE-TRANSF NOVIEMBRE'!F14</f>
        <v>0</v>
      </c>
      <c r="G15" s="17">
        <f>'[1]CHEQUE-TRANSF NOVIEMBRE'!L14</f>
        <v>1215.08</v>
      </c>
      <c r="H15" s="18">
        <f t="shared" si="0"/>
        <v>34466651.140000001</v>
      </c>
    </row>
    <row r="16" spans="1:8" s="11" customFormat="1" ht="30" x14ac:dyDescent="0.2">
      <c r="A16" s="12"/>
      <c r="B16" s="13">
        <f>+'[1]CHEQUE-TRANSF NOVIEMBRE'!E15</f>
        <v>45232</v>
      </c>
      <c r="C16" s="14">
        <f>+'[1]CHEQUE-TRANSF NOVIEMBRE'!D15</f>
        <v>32524643253</v>
      </c>
      <c r="D16" s="15" t="str">
        <f>'[1]CHEQUE-TRANSF NOVIEMBRE'!C15</f>
        <v>EDESUR</v>
      </c>
      <c r="E16" s="14" t="str">
        <f>'[1]CHEQUE-TRANSF NOVIEMBRE'!M15</f>
        <v>PAGO SERVICIO ENERGETICO UNAP LOS CARTONES.</v>
      </c>
      <c r="F16" s="16">
        <f>'[1]CHEQUE-TRANSF NOVIEMBRE'!F15</f>
        <v>0</v>
      </c>
      <c r="G16" s="17">
        <f>'[1]CHEQUE-TRANSF NOVIEMBRE'!L15</f>
        <v>435.35</v>
      </c>
      <c r="H16" s="18">
        <f t="shared" si="0"/>
        <v>34466215.789999999</v>
      </c>
    </row>
    <row r="17" spans="1:8" s="11" customFormat="1" ht="30" x14ac:dyDescent="0.2">
      <c r="A17" s="12"/>
      <c r="B17" s="13">
        <f>+'[1]CHEQUE-TRANSF NOVIEMBRE'!E16</f>
        <v>45232</v>
      </c>
      <c r="C17" s="14">
        <f>+'[1]CHEQUE-TRANSF NOVIEMBRE'!D16</f>
        <v>32524674305</v>
      </c>
      <c r="D17" s="15" t="str">
        <f>'[1]CHEQUE-TRANSF NOVIEMBRE'!C16</f>
        <v>EDESUR</v>
      </c>
      <c r="E17" s="14" t="str">
        <f>'[1]CHEQUE-TRANSF NOVIEMBRE'!M16</f>
        <v>PAGO SERVICIO ENERGETICO UNAP VILLA OCOA.</v>
      </c>
      <c r="F17" s="16">
        <f>'[1]CHEQUE-TRANSF NOVIEMBRE'!F16</f>
        <v>0</v>
      </c>
      <c r="G17" s="17">
        <f>'[1]CHEQUE-TRANSF NOVIEMBRE'!L16</f>
        <v>586.6</v>
      </c>
      <c r="H17" s="18">
        <f t="shared" si="0"/>
        <v>34465629.189999998</v>
      </c>
    </row>
    <row r="18" spans="1:8" s="11" customFormat="1" ht="30" x14ac:dyDescent="0.2">
      <c r="A18" s="12"/>
      <c r="B18" s="13">
        <f>+'[1]CHEQUE-TRANSF NOVIEMBRE'!E17</f>
        <v>45232</v>
      </c>
      <c r="C18" s="14">
        <f>+'[1]CHEQUE-TRANSF NOVIEMBRE'!D17</f>
        <v>32524705174</v>
      </c>
      <c r="D18" s="15" t="str">
        <f>'[1]CHEQUE-TRANSF NOVIEMBRE'!C17</f>
        <v>EDESUR</v>
      </c>
      <c r="E18" s="14" t="str">
        <f>'[1]CHEQUE-TRANSF NOVIEMBRE'!M17</f>
        <v>PAGO SERVICIO ENERGETICO UNAP LA CUCHILLA</v>
      </c>
      <c r="F18" s="16">
        <f>'[1]CHEQUE-TRANSF NOVIEMBRE'!F17</f>
        <v>0</v>
      </c>
      <c r="G18" s="17">
        <f>'[1]CHEQUE-TRANSF NOVIEMBRE'!L17</f>
        <v>1939.89</v>
      </c>
      <c r="H18" s="18">
        <f t="shared" si="0"/>
        <v>34463689.299999997</v>
      </c>
    </row>
    <row r="19" spans="1:8" s="11" customFormat="1" ht="30" x14ac:dyDescent="0.2">
      <c r="A19" s="12"/>
      <c r="B19" s="13">
        <f>+'[1]CHEQUE-TRANSF NOVIEMBRE'!E18</f>
        <v>45232</v>
      </c>
      <c r="C19" s="14">
        <f>+'[1]CHEQUE-TRANSF NOVIEMBRE'!D18</f>
        <v>32524725782</v>
      </c>
      <c r="D19" s="15" t="str">
        <f>'[1]CHEQUE-TRANSF NOVIEMBRE'!C18</f>
        <v>EDESUR</v>
      </c>
      <c r="E19" s="14" t="str">
        <f>'[1]CHEQUE-TRANSF NOVIEMBRE'!M18</f>
        <v>PAGO SERVICIO ENERGETICO UNAP LA CUCHILLA</v>
      </c>
      <c r="F19" s="16">
        <f>'[1]CHEQUE-TRANSF NOVIEMBRE'!F18</f>
        <v>0</v>
      </c>
      <c r="G19" s="17">
        <f>'[1]CHEQUE-TRANSF NOVIEMBRE'!L18</f>
        <v>870.28</v>
      </c>
      <c r="H19" s="18">
        <f t="shared" si="0"/>
        <v>34462819.019999996</v>
      </c>
    </row>
    <row r="20" spans="1:8" s="11" customFormat="1" ht="30" x14ac:dyDescent="0.2">
      <c r="A20" s="12"/>
      <c r="B20" s="13">
        <f>+'[1]CHEQUE-TRANSF NOVIEMBRE'!E19</f>
        <v>45232</v>
      </c>
      <c r="C20" s="14">
        <f>+'[1]CHEQUE-TRANSF NOVIEMBRE'!D19</f>
        <v>32524756858</v>
      </c>
      <c r="D20" s="15" t="str">
        <f>'[1]CHEQUE-TRANSF NOVIEMBRE'!C19</f>
        <v>EDESUR</v>
      </c>
      <c r="E20" s="14" t="str">
        <f>'[1]CHEQUE-TRANSF NOVIEMBRE'!M19</f>
        <v>PAGO SERVICIO ENERGETICO UNAP LAS YAYAS VIAJAMA.</v>
      </c>
      <c r="F20" s="16">
        <f>'[1]CHEQUE-TRANSF NOVIEMBRE'!F19</f>
        <v>0</v>
      </c>
      <c r="G20" s="17">
        <f>'[1]CHEQUE-TRANSF NOVIEMBRE'!L19</f>
        <v>146.19</v>
      </c>
      <c r="H20" s="18">
        <f t="shared" si="0"/>
        <v>34462672.829999998</v>
      </c>
    </row>
    <row r="21" spans="1:8" s="11" customFormat="1" ht="30" x14ac:dyDescent="0.2">
      <c r="A21" s="12"/>
      <c r="B21" s="13">
        <f>+'[1]CHEQUE-TRANSF NOVIEMBRE'!E20</f>
        <v>45232</v>
      </c>
      <c r="C21" s="14">
        <f>+'[1]CHEQUE-TRANSF NOVIEMBRE'!D20</f>
        <v>32524790874</v>
      </c>
      <c r="D21" s="15" t="str">
        <f>'[1]CHEQUE-TRANSF NOVIEMBRE'!C20</f>
        <v>EDESUR</v>
      </c>
      <c r="E21" s="14" t="str">
        <f>'[1]CHEQUE-TRANSF NOVIEMBRE'!M20</f>
        <v>PAGO SERVICIO ENERGETICO UNAP EL JOVITO.</v>
      </c>
      <c r="F21" s="16">
        <f>'[1]CHEQUE-TRANSF NOVIEMBRE'!F20</f>
        <v>0</v>
      </c>
      <c r="G21" s="17">
        <f>'[1]CHEQUE-TRANSF NOVIEMBRE'!L20</f>
        <v>272</v>
      </c>
      <c r="H21" s="18">
        <f t="shared" si="0"/>
        <v>34462400.829999998</v>
      </c>
    </row>
    <row r="22" spans="1:8" s="11" customFormat="1" ht="30" x14ac:dyDescent="0.2">
      <c r="A22" s="12"/>
      <c r="B22" s="13">
        <f>+'[1]CHEQUE-TRANSF NOVIEMBRE'!E21</f>
        <v>45232</v>
      </c>
      <c r="C22" s="14">
        <f>+'[1]CHEQUE-TRANSF NOVIEMBRE'!D21</f>
        <v>32524829016</v>
      </c>
      <c r="D22" s="15" t="str">
        <f>'[1]CHEQUE-TRANSF NOVIEMBRE'!C21</f>
        <v>EDESUR</v>
      </c>
      <c r="E22" s="14" t="str">
        <f>'[1]CHEQUE-TRANSF NOVIEMBRE'!M21</f>
        <v>PAGO SERVICIO ENERGETICO APARTAMENTO DE MEDICO BANICA</v>
      </c>
      <c r="F22" s="16">
        <f>'[1]CHEQUE-TRANSF NOVIEMBRE'!F21</f>
        <v>0</v>
      </c>
      <c r="G22" s="17">
        <f>'[1]CHEQUE-TRANSF NOVIEMBRE'!L21</f>
        <v>353.08</v>
      </c>
      <c r="H22" s="18">
        <f t="shared" si="0"/>
        <v>34462047.75</v>
      </c>
    </row>
    <row r="23" spans="1:8" s="11" customFormat="1" ht="30" x14ac:dyDescent="0.2">
      <c r="A23" s="12"/>
      <c r="B23" s="13">
        <f>+'[1]CHEQUE-TRANSF NOVIEMBRE'!E22</f>
        <v>45232</v>
      </c>
      <c r="C23" s="14">
        <f>+'[1]CHEQUE-TRANSF NOVIEMBRE'!D22</f>
        <v>32524849789</v>
      </c>
      <c r="D23" s="15" t="str">
        <f>'[1]CHEQUE-TRANSF NOVIEMBRE'!C22</f>
        <v>EDESUR</v>
      </c>
      <c r="E23" s="14" t="str">
        <f>'[1]CHEQUE-TRANSF NOVIEMBRE'!M22</f>
        <v>PAGO SERVICIO ENERGETICO GERENCIA DE AREA II SAN JUAN.</v>
      </c>
      <c r="F23" s="16">
        <f>'[1]CHEQUE-TRANSF NOVIEMBRE'!F22</f>
        <v>0</v>
      </c>
      <c r="G23" s="17">
        <f>'[1]CHEQUE-TRANSF NOVIEMBRE'!L22</f>
        <v>13102.34</v>
      </c>
      <c r="H23" s="18">
        <f t="shared" si="0"/>
        <v>34448945.409999996</v>
      </c>
    </row>
    <row r="24" spans="1:8" s="11" customFormat="1" ht="30" x14ac:dyDescent="0.2">
      <c r="A24" s="12"/>
      <c r="B24" s="13">
        <f>+'[1]CHEQUE-TRANSF NOVIEMBRE'!E23</f>
        <v>45232</v>
      </c>
      <c r="C24" s="14">
        <f>+'[1]CHEQUE-TRANSF NOVIEMBRE'!D23</f>
        <v>32524873186</v>
      </c>
      <c r="D24" s="15" t="str">
        <f>'[1]CHEQUE-TRANSF NOVIEMBRE'!C23</f>
        <v>EDESUR</v>
      </c>
      <c r="E24" s="14" t="str">
        <f>'[1]CHEQUE-TRANSF NOVIEMBRE'!M23</f>
        <v>PAGO SERVICIO ENERGETICO UNAP VILLA LIBERACION.</v>
      </c>
      <c r="F24" s="16">
        <f>'[1]CHEQUE-TRANSF NOVIEMBRE'!F23</f>
        <v>0</v>
      </c>
      <c r="G24" s="17">
        <f>'[1]CHEQUE-TRANSF NOVIEMBRE'!L23</f>
        <v>11019.04</v>
      </c>
      <c r="H24" s="18">
        <f t="shared" si="0"/>
        <v>34437926.369999997</v>
      </c>
    </row>
    <row r="25" spans="1:8" s="11" customFormat="1" ht="75" x14ac:dyDescent="0.2">
      <c r="A25" s="12"/>
      <c r="B25" s="13">
        <f>+'[1]CHEQUE-TRANSF NOVIEMBRE'!E24</f>
        <v>45232</v>
      </c>
      <c r="C25" s="14">
        <f>+'[1]CHEQUE-TRANSF NOVIEMBRE'!D24</f>
        <v>32524616307</v>
      </c>
      <c r="D25" s="15" t="str">
        <f>'[1]CHEQUE-TRANSF NOVIEMBRE'!C24</f>
        <v>ACTUALIDADES VD SRL</v>
      </c>
      <c r="E25" s="14" t="str">
        <f>'[1]CHEQUE-TRANSF NOVIEMBRE'!M24</f>
        <v>PAGO FACTURA NO. B1500001580, DE ELECTRODOMESTICOS PARA USO EN LAS UNIDADES DE ATENCION PRIMARIA DEL SERVICIO RGIONAL DE SALUD EL VALLE.</v>
      </c>
      <c r="F25" s="16">
        <f>'[1]CHEQUE-TRANSF NOVIEMBRE'!F24</f>
        <v>0</v>
      </c>
      <c r="G25" s="17">
        <f>'[1]CHEQUE-TRANSF NOVIEMBRE'!L24</f>
        <v>114532.20999999999</v>
      </c>
      <c r="H25" s="18">
        <f t="shared" si="0"/>
        <v>34323394.159999996</v>
      </c>
    </row>
    <row r="26" spans="1:8" s="11" customFormat="1" ht="60" x14ac:dyDescent="0.2">
      <c r="A26" s="12"/>
      <c r="B26" s="13">
        <f>+'[1]CHEQUE-TRANSF NOVIEMBRE'!E25</f>
        <v>45237</v>
      </c>
      <c r="C26" s="14">
        <f>+'[1]CHEQUE-TRANSF NOVIEMBRE'!D25</f>
        <v>32565515166</v>
      </c>
      <c r="D26" s="15" t="str">
        <f>'[1]CHEQUE-TRANSF NOVIEMBRE'!C25</f>
        <v>TESORERIA DE LA SEGURIDAD SOCIAL.</v>
      </c>
      <c r="E26" s="14" t="str">
        <f>'[1]CHEQUE-TRANSF NOVIEMBRE'!M25</f>
        <v>PAGO TSS A COLABORADORES DEL SERVICIO REGIONAL DE SALUD EL VALLE CORRESPONDIENTE AL MES DE OCTUBRE 2023</v>
      </c>
      <c r="F26" s="16">
        <f>'[1]CHEQUE-TRANSF NOVIEMBRE'!F25</f>
        <v>0</v>
      </c>
      <c r="G26" s="17">
        <f>'[1]CHEQUE-TRANSF NOVIEMBRE'!L25</f>
        <v>121525.17</v>
      </c>
      <c r="H26" s="18">
        <f t="shared" si="0"/>
        <v>34201868.989999995</v>
      </c>
    </row>
    <row r="27" spans="1:8" s="11" customFormat="1" ht="135" x14ac:dyDescent="0.2">
      <c r="A27" s="12"/>
      <c r="B27" s="13">
        <f>+'[1]CHEQUE-TRANSF NOVIEMBRE'!E26</f>
        <v>45237</v>
      </c>
      <c r="C27" s="14">
        <f>+'[1]CHEQUE-TRANSF NOVIEMBRE'!D26</f>
        <v>27234</v>
      </c>
      <c r="D27" s="15" t="str">
        <f>'[1]CHEQUE-TRANSF NOVIEMBRE'!C26</f>
        <v>DIVANCLI MORILLO GARCIA</v>
      </c>
      <c r="E27" s="14" t="str">
        <f>'[1]CHEQUE-TRANSF NOVIEMBRE'!M26</f>
        <v>PAGO PAGO POR SERVICIO PRESTADO COMO CHOFER(HORARIO EXTENDIDO) DE LA GERENCIA DE AREA II, PARA  TRANSPORTAR AL PERSONAL AL MONITOREO LOS FINES DE SEMANA PARA LA PREVENCION DEL DENGUE DESDE EL 15/9/2023, HASTA EL 13/10/2023. VER ANEXO.</v>
      </c>
      <c r="F27" s="16">
        <f>'[1]CHEQUE-TRANSF NOVIEMBRE'!F26</f>
        <v>0</v>
      </c>
      <c r="G27" s="17">
        <f>'[1]CHEQUE-TRANSF NOVIEMBRE'!L26</f>
        <v>11520</v>
      </c>
      <c r="H27" s="18">
        <f t="shared" si="0"/>
        <v>34190348.989999995</v>
      </c>
    </row>
    <row r="28" spans="1:8" s="11" customFormat="1" ht="45" x14ac:dyDescent="0.2">
      <c r="A28" s="12"/>
      <c r="B28" s="13">
        <f>+'[1]CHEQUE-TRANSF NOVIEMBRE'!E27</f>
        <v>45238</v>
      </c>
      <c r="C28" s="14">
        <f>+'[1]CHEQUE-TRANSF NOVIEMBRE'!D27</f>
        <v>0</v>
      </c>
      <c r="D28" s="15" t="str">
        <f>'[1]CHEQUE-TRANSF NOVIEMBRE'!C27</f>
        <v>TRANFERENCIA</v>
      </c>
      <c r="E28" s="14" t="str">
        <f>'[1]CHEQUE-TRANSF NOVIEMBRE'!M27</f>
        <v>TRANSFERENCIA TRAMO FIJO CORRESPONDIENTE AL MES DE OCTUBRE 2023.</v>
      </c>
      <c r="F28" s="16">
        <f>'[1]CHEQUE-TRANSF NOVIEMBRE'!F27</f>
        <v>12627130.01</v>
      </c>
      <c r="G28" s="17">
        <f>'[1]CHEQUE-TRANSF NOVIEMBRE'!L27</f>
        <v>0</v>
      </c>
      <c r="H28" s="18">
        <f t="shared" si="0"/>
        <v>46817478.999999993</v>
      </c>
    </row>
    <row r="29" spans="1:8" s="11" customFormat="1" ht="75" x14ac:dyDescent="0.2">
      <c r="A29" s="12"/>
      <c r="B29" s="13">
        <f>+'[1]CHEQUE-TRANSF NOVIEMBRE'!E28</f>
        <v>45239</v>
      </c>
      <c r="C29" s="14">
        <f>+'[1]CHEQUE-TRANSF NOVIEMBRE'!D28</f>
        <v>27235</v>
      </c>
      <c r="D29" s="15" t="str">
        <f>'[1]CHEQUE-TRANSF NOVIEMBRE'!C28</f>
        <v>FARMACIA HUGO MERCEDES SRL</v>
      </c>
      <c r="E29" s="14" t="str">
        <f>'[1]CHEQUE-TRANSF NOVIEMBRE'!M28</f>
        <v>PAGO FACTURA NO. B1500000224, PAGO MEDICAMENTOS PARA DIFERENTES PACIENTES DESDE DICIEMBRE 2022 HASTA SEPTIEMBRE 2023.</v>
      </c>
      <c r="F29" s="16">
        <f>'[1]CHEQUE-TRANSF NOVIEMBRE'!F28</f>
        <v>0</v>
      </c>
      <c r="G29" s="17">
        <f>'[1]CHEQUE-TRANSF NOVIEMBRE'!L28</f>
        <v>223819.05</v>
      </c>
      <c r="H29" s="18">
        <f t="shared" si="0"/>
        <v>46593659.949999996</v>
      </c>
    </row>
    <row r="30" spans="1:8" s="11" customFormat="1" ht="120" x14ac:dyDescent="0.2">
      <c r="A30" s="12"/>
      <c r="B30" s="13">
        <f>+'[1]CHEQUE-TRANSF NOVIEMBRE'!E29</f>
        <v>45240</v>
      </c>
      <c r="C30" s="14">
        <f>+'[1]CHEQUE-TRANSF NOVIEMBRE'!D29</f>
        <v>27236</v>
      </c>
      <c r="D30" s="15" t="str">
        <f>'[1]CHEQUE-TRANSF NOVIEMBRE'!C29</f>
        <v>EMPRESAS MILANESE SRL</v>
      </c>
      <c r="E30" s="14" t="str">
        <f>'[1]CHEQUE-TRANSF NOVIEMBRE'!M29</f>
        <v>PAGO FACTURA B1500010756 AGUA PARA CONSUMO EN LA GERENCIA DE AREAII CENTRO DE DIAGNOSTICO SAN JUAN, ALMACEN DE MEDICAMENTOS, Y OFICINA  REGIONAL DE SALUD EL VALLE DURANTE EL MES DE OCTUBRE 2023.</v>
      </c>
      <c r="F30" s="16">
        <f>'[1]CHEQUE-TRANSF NOVIEMBRE'!F29</f>
        <v>0</v>
      </c>
      <c r="G30" s="17">
        <f>'[1]CHEQUE-TRANSF NOVIEMBRE'!L29</f>
        <v>4735.75</v>
      </c>
      <c r="H30" s="18">
        <f t="shared" si="0"/>
        <v>46588924.199999996</v>
      </c>
    </row>
    <row r="31" spans="1:8" s="11" customFormat="1" ht="75" x14ac:dyDescent="0.2">
      <c r="A31" s="12"/>
      <c r="B31" s="13">
        <f>+'[1]CHEQUE-TRANSF NOVIEMBRE'!E30</f>
        <v>45240</v>
      </c>
      <c r="C31" s="14">
        <f>+'[1]CHEQUE-TRANSF NOVIEMBRE'!D30</f>
        <v>32601883145</v>
      </c>
      <c r="D31" s="15" t="str">
        <f>'[1]CHEQUE-TRANSF NOVIEMBRE'!C30</f>
        <v>ABM PETROLEUM CARIBBEAN GROUP SRL.</v>
      </c>
      <c r="E31" s="14" t="str">
        <f>'[1]CHEQUE-TRANSF NOVIEMBRE'!M30</f>
        <v>PAGO FACTURA NO. B1500000429, COMPRA DE GAS PARA USO EN LA UNAP DE LA  GERENCIA DE AREA III ELIAS PIÑA DURANTE LOS MESES DE JUNIO Y JULIO 2023.</v>
      </c>
      <c r="F31" s="16">
        <f>'[1]CHEQUE-TRANSF NOVIEMBRE'!F30</f>
        <v>0</v>
      </c>
      <c r="G31" s="17">
        <f>'[1]CHEQUE-TRANSF NOVIEMBRE'!L30</f>
        <v>44331.97</v>
      </c>
      <c r="H31" s="18">
        <f t="shared" si="0"/>
        <v>46544592.229999997</v>
      </c>
    </row>
    <row r="32" spans="1:8" s="11" customFormat="1" ht="75" x14ac:dyDescent="0.2">
      <c r="A32" s="12"/>
      <c r="B32" s="13">
        <f>+'[1]CHEQUE-TRANSF NOVIEMBRE'!E31</f>
        <v>45240</v>
      </c>
      <c r="C32" s="14">
        <f>+'[1]CHEQUE-TRANSF NOVIEMBRE'!D31</f>
        <v>27237</v>
      </c>
      <c r="D32" s="15" t="str">
        <f>'[1]CHEQUE-TRANSF NOVIEMBRE'!C31</f>
        <v>ROSSY ELECTRO FACIL SRL</v>
      </c>
      <c r="E32" s="14" t="str">
        <f>'[1]CHEQUE-TRANSF NOVIEMBRE'!M31</f>
        <v>PAGO FACTURA NO. B1500000332, COMPRA DE AIRE ACONDICIONADO PARA USO EN EL AREA TECNICA DEL SERVICIO REGIONAL DE SALUD EL VALLE.</v>
      </c>
      <c r="F32" s="16">
        <f>'[1]CHEQUE-TRANSF NOVIEMBRE'!F31</f>
        <v>0</v>
      </c>
      <c r="G32" s="17">
        <f>'[1]CHEQUE-TRANSF NOVIEMBRE'!L31</f>
        <v>25664.41</v>
      </c>
      <c r="H32" s="18">
        <f t="shared" si="0"/>
        <v>46518927.82</v>
      </c>
    </row>
    <row r="33" spans="1:8" s="11" customFormat="1" ht="90" x14ac:dyDescent="0.2">
      <c r="A33" s="12"/>
      <c r="B33" s="13">
        <f>+'[1]CHEQUE-TRANSF NOVIEMBRE'!E32</f>
        <v>45243</v>
      </c>
      <c r="C33" s="14">
        <f>+'[1]CHEQUE-TRANSF NOVIEMBRE'!D32</f>
        <v>32629034050</v>
      </c>
      <c r="D33" s="15" t="str">
        <f>'[1]CHEQUE-TRANSF NOVIEMBRE'!C32</f>
        <v xml:space="preserve">ALTICE DOMINICNA </v>
      </c>
      <c r="E33" s="14" t="str">
        <f>'[1]CHEQUE-TRANSF NOVIEMBRE'!M32</f>
        <v>PAGO  FACTURA NO. E450000000220, SERVICIO DE INTERNET Y CORREO PARA USO EN LAS DIFERENTES UNIDADES DEL SERVICIO REGIONAL DE SALUD EL VALLE.</v>
      </c>
      <c r="F33" s="16">
        <f>'[1]CHEQUE-TRANSF NOVIEMBRE'!F32</f>
        <v>0</v>
      </c>
      <c r="G33" s="17">
        <f>'[1]CHEQUE-TRANSF NOVIEMBRE'!L32</f>
        <v>182512.85</v>
      </c>
      <c r="H33" s="18">
        <f t="shared" si="0"/>
        <v>46336414.969999999</v>
      </c>
    </row>
    <row r="34" spans="1:8" s="11" customFormat="1" ht="90" x14ac:dyDescent="0.2">
      <c r="A34" s="12"/>
      <c r="B34" s="13">
        <f>+'[1]CHEQUE-TRANSF NOVIEMBRE'!E33</f>
        <v>45243</v>
      </c>
      <c r="C34" s="14">
        <f>+'[1]CHEQUE-TRANSF NOVIEMBRE'!D33</f>
        <v>32629230835</v>
      </c>
      <c r="D34" s="15" t="str">
        <f>'[1]CHEQUE-TRANSF NOVIEMBRE'!C33</f>
        <v xml:space="preserve">ALTICE DOMINICNA </v>
      </c>
      <c r="E34" s="14" t="str">
        <f>'[1]CHEQUE-TRANSF NOVIEMBRE'!M33</f>
        <v>PAGO  FACTURA NO. E450000000351, SERVICIO DE INTERNET Y CORREO PARA USO EN LAS DIFERENTES UNIDADES DEL SERVICIO REGIONAL DE SALUD EL VALLE.</v>
      </c>
      <c r="F34" s="16">
        <f>'[1]CHEQUE-TRANSF NOVIEMBRE'!F33</f>
        <v>0</v>
      </c>
      <c r="G34" s="17">
        <f>'[1]CHEQUE-TRANSF NOVIEMBRE'!L33</f>
        <v>46615.68</v>
      </c>
      <c r="H34" s="18">
        <f t="shared" si="0"/>
        <v>46289799.289999999</v>
      </c>
    </row>
    <row r="35" spans="1:8" s="11" customFormat="1" ht="105" x14ac:dyDescent="0.2">
      <c r="A35" s="12"/>
      <c r="B35" s="13">
        <f>+'[1]CHEQUE-TRANSF NOVIEMBRE'!E34</f>
        <v>45244</v>
      </c>
      <c r="C35" s="14">
        <f>+'[1]CHEQUE-TRANSF NOVIEMBRE'!D34</f>
        <v>27238</v>
      </c>
      <c r="D35" s="15" t="str">
        <f>'[1]CHEQUE-TRANSF NOVIEMBRE'!C34</f>
        <v>WAGNER ELEXANDER COMAS MARTINEZ</v>
      </c>
      <c r="E35" s="14" t="str">
        <f>'[1]CHEQUE-TRANSF NOVIEMBRE'!M34</f>
        <v>PAGO SERVICIS PRESTADO COMO JARDINERO PARA LIMPIEZA DE MALEZA Y ORNATO DEL JARDIN DEL CPN ASIGANADO POR LA DIVICION DE PRIMER NIVEL, DESDE EL 4/10/2023 HASTA EL 5/10/2023, VER ANEXO.</v>
      </c>
      <c r="F35" s="16">
        <f>'[1]CHEQUE-TRANSF NOVIEMBRE'!F34</f>
        <v>0</v>
      </c>
      <c r="G35" s="17">
        <f>'[1]CHEQUE-TRANSF NOVIEMBRE'!L34</f>
        <v>1960</v>
      </c>
      <c r="H35" s="18">
        <f t="shared" si="0"/>
        <v>46287839.289999999</v>
      </c>
    </row>
    <row r="36" spans="1:8" s="11" customFormat="1" ht="75" x14ac:dyDescent="0.2">
      <c r="A36" s="12"/>
      <c r="B36" s="13">
        <f>+'[1]CHEQUE-TRANSF NOVIEMBRE'!E35</f>
        <v>45244</v>
      </c>
      <c r="C36" s="14">
        <f>+'[1]CHEQUE-TRANSF NOVIEMBRE'!D35</f>
        <v>27239</v>
      </c>
      <c r="D36" s="15" t="str">
        <f>'[1]CHEQUE-TRANSF NOVIEMBRE'!C35</f>
        <v xml:space="preserve">PEDRO DE LA ROSA DEL ROSARIO </v>
      </c>
      <c r="E36" s="14" t="str">
        <f>'[1]CHEQUE-TRANSF NOVIEMBRE'!M35</f>
        <v>PAGO SERVICIO PRESTADO COMO JARDINERO PARA MANTENIMIENTO DE AREA VERDE EN EL CPN SABAN CRUZ DESDE EL 07/11/2023 HASTA EL 9/11/2023 VER ANEXO.</v>
      </c>
      <c r="F36" s="16">
        <f>'[1]CHEQUE-TRANSF NOVIEMBRE'!F35</f>
        <v>0</v>
      </c>
      <c r="G36" s="17">
        <f>'[1]CHEQUE-TRANSF NOVIEMBRE'!L35</f>
        <v>1960</v>
      </c>
      <c r="H36" s="18">
        <f t="shared" si="0"/>
        <v>46285879.289999999</v>
      </c>
    </row>
    <row r="37" spans="1:8" s="11" customFormat="1" ht="105" x14ac:dyDescent="0.2">
      <c r="A37" s="12"/>
      <c r="B37" s="13">
        <f>+'[1]CHEQUE-TRANSF NOVIEMBRE'!E36</f>
        <v>45244</v>
      </c>
      <c r="C37" s="14">
        <f>+'[1]CHEQUE-TRANSF NOVIEMBRE'!D36</f>
        <v>27240</v>
      </c>
      <c r="D37" s="15" t="str">
        <f>'[1]CHEQUE-TRANSF NOVIEMBRE'!C36</f>
        <v>RAMON ANTONIO LIMIER SUERO</v>
      </c>
      <c r="E37" s="14" t="str">
        <f>'[1]CHEQUE-TRANSF NOVIEMBRE'!M36</f>
        <v>PAGO POR SERVICIO PRESTADO  COMO ELECTRICISTA AUTOMOTRIZ, PARA EL MANTENIMIENTO PROVENTIVO A LOS VEHICULOS Y MOTORES DE LA GERENCIA DE AREA I AZUA, DESDE EL 02/10/2023 HASTA 20/10/2023, VER ANEXO.</v>
      </c>
      <c r="F37" s="16">
        <f>'[1]CHEQUE-TRANSF NOVIEMBRE'!F36</f>
        <v>0</v>
      </c>
      <c r="G37" s="17">
        <f>'[1]CHEQUE-TRANSF NOVIEMBRE'!L36</f>
        <v>12488.4</v>
      </c>
      <c r="H37" s="18">
        <f t="shared" si="0"/>
        <v>46273390.890000001</v>
      </c>
    </row>
    <row r="38" spans="1:8" s="11" customFormat="1" ht="105" x14ac:dyDescent="0.2">
      <c r="A38" s="12"/>
      <c r="B38" s="13">
        <f>+'[1]CHEQUE-TRANSF NOVIEMBRE'!E37</f>
        <v>45244</v>
      </c>
      <c r="C38" s="14">
        <f>+'[1]CHEQUE-TRANSF NOVIEMBRE'!D37</f>
        <v>27241</v>
      </c>
      <c r="D38" s="15" t="str">
        <f>'[1]CHEQUE-TRANSF NOVIEMBRE'!C37</f>
        <v>RUBEN UBRI DE LOS SANTOS</v>
      </c>
      <c r="E38" s="14" t="str">
        <f>'[1]CHEQUE-TRANSF NOVIEMBRE'!M37</f>
        <v>PAGO POR SERVICIOS PRESTADO COMO MAESTRO COSNTRUCTOR PARA CPN JOVILLO PARA REALIZAR TRABAJO DE EXCAVACION DE ZAPATA Y OTRAS ACTIVIDADES DE CONSTRUCCION. DESDE 7/10/2023 HASTA 7/11/2023</v>
      </c>
      <c r="F38" s="16">
        <f>'[1]CHEQUE-TRANSF NOVIEMBRE'!F37</f>
        <v>0</v>
      </c>
      <c r="G38" s="17">
        <f>'[1]CHEQUE-TRANSF NOVIEMBRE'!L37</f>
        <v>90366.29</v>
      </c>
      <c r="H38" s="18">
        <f t="shared" si="0"/>
        <v>46183024.600000001</v>
      </c>
    </row>
    <row r="39" spans="1:8" s="11" customFormat="1" ht="45" x14ac:dyDescent="0.2">
      <c r="A39" s="12"/>
      <c r="B39" s="13">
        <f>+'[1]CHEQUE-TRANSF NOVIEMBRE'!E38</f>
        <v>45244</v>
      </c>
      <c r="C39" s="14">
        <f>+'[1]CHEQUE-TRANSF NOVIEMBRE'!D38</f>
        <v>32643083891</v>
      </c>
      <c r="D39" s="15" t="str">
        <f>'[1]CHEQUE-TRANSF NOVIEMBRE'!C38</f>
        <v>COLECTOR DE IMPUESTOS INTERNOS</v>
      </c>
      <c r="E39" s="14" t="str">
        <f>'[1]CHEQUE-TRANSF NOVIEMBRE'!M38</f>
        <v>COLECTOR DE IMPUESTOS INTERNOS CORRESPONDIENTE AL MES DE AGOSTO 2023</v>
      </c>
      <c r="F39" s="16">
        <f>'[1]CHEQUE-TRANSF NOVIEMBRE'!F38</f>
        <v>0</v>
      </c>
      <c r="G39" s="17">
        <f>'[1]CHEQUE-TRANSF NOVIEMBRE'!L38</f>
        <v>402792.7</v>
      </c>
      <c r="H39" s="18">
        <f t="shared" si="0"/>
        <v>45780231.899999999</v>
      </c>
    </row>
    <row r="40" spans="1:8" s="11" customFormat="1" ht="45" x14ac:dyDescent="0.2">
      <c r="A40" s="12"/>
      <c r="B40" s="13">
        <f>+'[1]CHEQUE-TRANSF NOVIEMBRE'!E39</f>
        <v>45244</v>
      </c>
      <c r="C40" s="14">
        <f>+'[1]CHEQUE-TRANSF NOVIEMBRE'!D39</f>
        <v>3265402466</v>
      </c>
      <c r="D40" s="15" t="str">
        <f>'[1]CHEQUE-TRANSF NOVIEMBRE'!C39</f>
        <v>COLECTOR DE IMPUESTOS INTERNOS</v>
      </c>
      <c r="E40" s="14" t="str">
        <f>'[1]CHEQUE-TRANSF NOVIEMBRE'!M39</f>
        <v>COLECTOR DE IMPUESTOS INTERNOS CORRESPONDIENTE AL MES DE SEPTIEMBRE 2023</v>
      </c>
      <c r="F40" s="16">
        <f>'[1]CHEQUE-TRANSF NOVIEMBRE'!F39</f>
        <v>0</v>
      </c>
      <c r="G40" s="17">
        <f>'[1]CHEQUE-TRANSF NOVIEMBRE'!L39</f>
        <v>377348.78</v>
      </c>
      <c r="H40" s="18">
        <f t="shared" si="0"/>
        <v>45402883.119999997</v>
      </c>
    </row>
    <row r="41" spans="1:8" s="11" customFormat="1" ht="45" x14ac:dyDescent="0.2">
      <c r="A41" s="12"/>
      <c r="B41" s="13">
        <f>+'[1]CHEQUE-TRANSF NOVIEMBRE'!E40</f>
        <v>45244</v>
      </c>
      <c r="C41" s="14">
        <f>+'[1]CHEQUE-TRANSF NOVIEMBRE'!D40</f>
        <v>32643716597</v>
      </c>
      <c r="D41" s="15" t="str">
        <f>'[1]CHEQUE-TRANSF NOVIEMBRE'!C40</f>
        <v>COLECTOR DE IMPUESTOS INTERNOS</v>
      </c>
      <c r="E41" s="14" t="str">
        <f>'[1]CHEQUE-TRANSF NOVIEMBRE'!M40</f>
        <v>COLECTOR DE IMPUESTOS INTERNOS CORRESPONDIENTE AL MES DE OCTUBRE 2023</v>
      </c>
      <c r="F41" s="16">
        <f>'[1]CHEQUE-TRANSF NOVIEMBRE'!F40</f>
        <v>0</v>
      </c>
      <c r="G41" s="17">
        <f>'[1]CHEQUE-TRANSF NOVIEMBRE'!L40</f>
        <v>404669.88</v>
      </c>
      <c r="H41" s="18">
        <f t="shared" si="0"/>
        <v>44998213.239999995</v>
      </c>
    </row>
    <row r="42" spans="1:8" s="11" customFormat="1" ht="60" x14ac:dyDescent="0.2">
      <c r="A42" s="12"/>
      <c r="B42" s="13">
        <f>+'[1]CHEQUE-TRANSF NOVIEMBRE'!E41</f>
        <v>45245</v>
      </c>
      <c r="C42" s="14">
        <f>+'[1]CHEQUE-TRANSF NOVIEMBRE'!D41</f>
        <v>32654529348</v>
      </c>
      <c r="D42" s="15" t="str">
        <f>'[1]CHEQUE-TRANSF NOVIEMBRE'!C41</f>
        <v>OPERADORA NACIONAL DE ENVASADORAS DE GAS SRL</v>
      </c>
      <c r="E42" s="14" t="str">
        <f>'[1]CHEQUE-TRANSF NOVIEMBRE'!M41</f>
        <v>PAGO FACTUR NO. B1500001392, COMPRA DE GAS PARA USO EN LAS UNIDADES DE LA GERENCIA DE AREA II SAN JUAN.</v>
      </c>
      <c r="F42" s="16">
        <f>'[1]CHEQUE-TRANSF NOVIEMBRE'!F41</f>
        <v>0</v>
      </c>
      <c r="G42" s="17">
        <f>'[1]CHEQUE-TRANSF NOVIEMBRE'!L41</f>
        <v>89120.459999999992</v>
      </c>
      <c r="H42" s="18">
        <f t="shared" si="0"/>
        <v>44909092.779999994</v>
      </c>
    </row>
    <row r="43" spans="1:8" s="11" customFormat="1" ht="105" x14ac:dyDescent="0.2">
      <c r="A43" s="12"/>
      <c r="B43" s="13">
        <f>+'[1]CHEQUE-TRANSF NOVIEMBRE'!E42</f>
        <v>45245</v>
      </c>
      <c r="C43" s="14">
        <f>+'[1]CHEQUE-TRANSF NOVIEMBRE'!D42</f>
        <v>3265455305</v>
      </c>
      <c r="D43" s="15" t="str">
        <f>'[1]CHEQUE-TRANSF NOVIEMBRE'!C42</f>
        <v>ABM PETROLEUM CARIBBEAN GROUP SRL.</v>
      </c>
      <c r="E43" s="14" t="str">
        <f>'[1]CHEQUE-TRANSF NOVIEMBRE'!M42</f>
        <v>PAGO FACTURAS NO.B1500000384,400,399,430, COMPRA DE COMBUSTIBLE PARA USO EN LOS VEHICULOS DE LA GERENCIA DE AREA III ELIAS PIÑA, DURANTE LOS MESES JUNIO A SEPTIEMBRE 2023.</v>
      </c>
      <c r="F43" s="16">
        <f>'[1]CHEQUE-TRANSF NOVIEMBRE'!F42</f>
        <v>0</v>
      </c>
      <c r="G43" s="17">
        <f>'[1]CHEQUE-TRANSF NOVIEMBRE'!L42</f>
        <v>217359.64</v>
      </c>
      <c r="H43" s="18">
        <f t="shared" si="0"/>
        <v>44691733.139999993</v>
      </c>
    </row>
    <row r="44" spans="1:8" s="11" customFormat="1" ht="90" x14ac:dyDescent="0.2">
      <c r="A44" s="12"/>
      <c r="B44" s="13">
        <f>+'[1]CHEQUE-TRANSF NOVIEMBRE'!E43</f>
        <v>45246</v>
      </c>
      <c r="C44" s="14">
        <f>+'[1]CHEQUE-TRANSF NOVIEMBRE'!D43</f>
        <v>27242</v>
      </c>
      <c r="D44" s="15" t="str">
        <f>'[1]CHEQUE-TRANSF NOVIEMBRE'!C43</f>
        <v>VILLA STILOS, SRL</v>
      </c>
      <c r="E44" s="14" t="str">
        <f>'[1]CHEQUE-TRANSF NOVIEMBRE'!M43</f>
        <v>PAGO FACTURA NO. B1500000312, PARA PERSONAL DEL SNS QUE ESTABA EN  JORNADA ODONTOLOGICA EN LA PLAZA FRANCISCO ALBERTO CAMAAÑO DEÑO SAN JUAN. VER ANEXO.</v>
      </c>
      <c r="F44" s="16">
        <f>'[1]CHEQUE-TRANSF NOVIEMBRE'!F43</f>
        <v>0</v>
      </c>
      <c r="G44" s="17">
        <f>'[1]CHEQUE-TRANSF NOVIEMBRE'!L43</f>
        <v>42518.64</v>
      </c>
      <c r="H44" s="18">
        <f t="shared" si="0"/>
        <v>44649214.499999993</v>
      </c>
    </row>
    <row r="45" spans="1:8" s="11" customFormat="1" ht="90" x14ac:dyDescent="0.2">
      <c r="A45" s="12"/>
      <c r="B45" s="13">
        <f>+'[1]CHEQUE-TRANSF NOVIEMBRE'!E44</f>
        <v>45246</v>
      </c>
      <c r="C45" s="14">
        <f>+'[1]CHEQUE-TRANSF NOVIEMBRE'!D44</f>
        <v>27243</v>
      </c>
      <c r="D45" s="15" t="str">
        <f>'[1]CHEQUE-TRANSF NOVIEMBRE'!C44</f>
        <v>COMPLEJO GALLERY SRL</v>
      </c>
      <c r="E45" s="14" t="str">
        <f>'[1]CHEQUE-TRANSF NOVIEMBRE'!M44</f>
        <v>PAGO FACTURAS NO. B1500001599,1600 Y 1602 COMPRA DE ALMUERZO Y REFRIGERIO PARA DIVERSAS ACTIVIDADES DEL SERVIVIO REGIONAL DE SALUD EL VALLE.</v>
      </c>
      <c r="F45" s="16">
        <f>'[1]CHEQUE-TRANSF NOVIEMBRE'!F44</f>
        <v>0</v>
      </c>
      <c r="G45" s="17">
        <f>'[1]CHEQUE-TRANSF NOVIEMBRE'!L44</f>
        <v>20734.2</v>
      </c>
      <c r="H45" s="18">
        <f t="shared" si="0"/>
        <v>44628480.29999999</v>
      </c>
    </row>
    <row r="46" spans="1:8" s="11" customFormat="1" ht="90" x14ac:dyDescent="0.2">
      <c r="A46" s="12"/>
      <c r="B46" s="13">
        <f>+'[1]CHEQUE-TRANSF NOVIEMBRE'!E45</f>
        <v>45246</v>
      </c>
      <c r="C46" s="14">
        <f>+'[1]CHEQUE-TRANSF NOVIEMBRE'!D45</f>
        <v>27244</v>
      </c>
      <c r="D46" s="15" t="str">
        <f>'[1]CHEQUE-TRANSF NOVIEMBRE'!C45</f>
        <v>COMPLEJO GALLERY SRL</v>
      </c>
      <c r="E46" s="14" t="str">
        <f>'[1]CHEQUE-TRANSF NOVIEMBRE'!M45</f>
        <v>PAGO FACTURA NO. B1500001601,ALQUILER  DE SALON PARA ACTIVIDAD SOCIALIZACION DE LOS RSULTADOS DEL PROGRAMA DE DESEMPEÑO DEL SNS, VER ANEXO.</v>
      </c>
      <c r="F46" s="16">
        <f>'[1]CHEQUE-TRANSF NOVIEMBRE'!F45</f>
        <v>0</v>
      </c>
      <c r="G46" s="17">
        <f>'[1]CHEQUE-TRANSF NOVIEMBRE'!L45</f>
        <v>4320</v>
      </c>
      <c r="H46" s="18">
        <f t="shared" si="0"/>
        <v>44624160.29999999</v>
      </c>
    </row>
    <row r="47" spans="1:8" s="11" customFormat="1" ht="135" x14ac:dyDescent="0.2">
      <c r="A47" s="12"/>
      <c r="B47" s="13">
        <f>+'[1]CHEQUE-TRANSF NOVIEMBRE'!E46</f>
        <v>45246</v>
      </c>
      <c r="C47" s="14">
        <f>+'[1]CHEQUE-TRANSF NOVIEMBRE'!D46</f>
        <v>32671080380</v>
      </c>
      <c r="D47" s="15" t="str">
        <f>'[1]CHEQUE-TRANSF NOVIEMBRE'!C46</f>
        <v>SOLUCIONES DE OFICINA DIAZ SRL</v>
      </c>
      <c r="E47" s="14" t="str">
        <f>'[1]CHEQUE-TRANSF NOVIEMBRE'!M46</f>
        <v>PAGO FACTURA NO. B1500000575, COMPRA DE MATERIALES GASTABLE DE OFICNA PARA USO EN LOS CNETROS DE DIAGNOSTICOS, GERENCIA DE AREA, ALMACEN DE MEDICAMENTOS Y OFICNA DEL SERVICIO REGIONAL DE SALUD EL VALLE.</v>
      </c>
      <c r="F47" s="16">
        <f>'[1]CHEQUE-TRANSF NOVIEMBRE'!F46</f>
        <v>0</v>
      </c>
      <c r="G47" s="17">
        <f>'[1]CHEQUE-TRANSF NOVIEMBRE'!L46</f>
        <v>240268.59</v>
      </c>
      <c r="H47" s="18">
        <f t="shared" si="0"/>
        <v>44383891.709999986</v>
      </c>
    </row>
    <row r="48" spans="1:8" s="11" customFormat="1" ht="60" x14ac:dyDescent="0.2">
      <c r="A48" s="12"/>
      <c r="B48" s="13">
        <f>+'[1]CHEQUE-TRANSF NOVIEMBRE'!E47</f>
        <v>45246</v>
      </c>
      <c r="C48" s="14">
        <f>+'[1]CHEQUE-TRANSF NOVIEMBRE'!D47</f>
        <v>32671200799</v>
      </c>
      <c r="D48" s="15" t="str">
        <f>'[1]CHEQUE-TRANSF NOVIEMBRE'!C47</f>
        <v>IDEMESA SRL</v>
      </c>
      <c r="E48" s="14" t="str">
        <f>'[1]CHEQUE-TRANSF NOVIEMBRE'!M47</f>
        <v>PAGO FACTURA NO.B1500001096,COMPRA DE MEDICAMENTOS PARA USO EN PRIMER NIVEL.</v>
      </c>
      <c r="F48" s="16">
        <f>'[1]CHEQUE-TRANSF NOVIEMBRE'!F47</f>
        <v>0</v>
      </c>
      <c r="G48" s="17">
        <f>'[1]CHEQUE-TRANSF NOVIEMBRE'!L47</f>
        <v>340674.75</v>
      </c>
      <c r="H48" s="18">
        <f t="shared" si="0"/>
        <v>44043216.959999986</v>
      </c>
    </row>
    <row r="49" spans="1:8" s="11" customFormat="1" ht="75" x14ac:dyDescent="0.2">
      <c r="A49" s="12"/>
      <c r="B49" s="13">
        <f>+'[1]CHEQUE-TRANSF NOVIEMBRE'!E48</f>
        <v>45246</v>
      </c>
      <c r="C49" s="14">
        <f>+'[1]CHEQUE-TRANSF NOVIEMBRE'!D48</f>
        <v>32671250349</v>
      </c>
      <c r="D49" s="15" t="str">
        <f>'[1]CHEQUE-TRANSF NOVIEMBRE'!C48</f>
        <v>SOLDIER LECTRONIC SEGURITY SES,SRL</v>
      </c>
      <c r="E49" s="14" t="str">
        <f>'[1]CHEQUE-TRANSF NOVIEMBRE'!M48</f>
        <v>PAGO FACTURA NO. B150000634, COMPRA DE ELECTRODOMESTICOS PARA USO EN LOS CPN  DEL SERVICIO REGIONAL DE SALUD EL VALLE.</v>
      </c>
      <c r="F49" s="16">
        <f>'[1]CHEQUE-TRANSF NOVIEMBRE'!F48</f>
        <v>0</v>
      </c>
      <c r="G49" s="17">
        <f>'[1]CHEQUE-TRANSF NOVIEMBRE'!L48</f>
        <v>603507.92999999993</v>
      </c>
      <c r="H49" s="18">
        <f t="shared" si="0"/>
        <v>43439709.029999986</v>
      </c>
    </row>
    <row r="50" spans="1:8" s="11" customFormat="1" ht="45" x14ac:dyDescent="0.2">
      <c r="A50" s="12"/>
      <c r="B50" s="13">
        <f>+'[1]CHEQUE-TRANSF NOVIEMBRE'!E49</f>
        <v>45247</v>
      </c>
      <c r="C50" s="14">
        <f>+'[1]CHEQUE-TRANSF NOVIEMBRE'!D49</f>
        <v>32680980530</v>
      </c>
      <c r="D50" s="15" t="str">
        <f>'[1]CHEQUE-TRANSF NOVIEMBRE'!C49</f>
        <v>MIGUEL ARTURO MORETA MARTINEZ(TALLERES MIKY)</v>
      </c>
      <c r="E50" s="14" t="str">
        <f>'[1]CHEQUE-TRANSF NOVIEMBRE'!M49</f>
        <v>PAGO FACTURA NO. B1500000016, REPARACION DE TRANSMISION DE CAMIONETA HILUX GRIS PEL05513.</v>
      </c>
      <c r="F50" s="16">
        <f>'[1]CHEQUE-TRANSF NOVIEMBRE'!F49</f>
        <v>0</v>
      </c>
      <c r="G50" s="17">
        <f>'[1]CHEQUE-TRANSF NOVIEMBRE'!L49</f>
        <v>62640</v>
      </c>
      <c r="H50" s="18">
        <f t="shared" si="0"/>
        <v>43377069.029999986</v>
      </c>
    </row>
    <row r="51" spans="1:8" s="11" customFormat="1" ht="75" x14ac:dyDescent="0.2">
      <c r="A51" s="12"/>
      <c r="B51" s="13">
        <f>+'[1]CHEQUE-TRANSF NOVIEMBRE'!E50</f>
        <v>45250</v>
      </c>
      <c r="C51" s="14">
        <f>+'[1]CHEQUE-TRANSF NOVIEMBRE'!D50</f>
        <v>27245</v>
      </c>
      <c r="D51" s="15" t="str">
        <f>'[1]CHEQUE-TRANSF NOVIEMBRE'!C50</f>
        <v>DANILO MESA RODRIGUEZ</v>
      </c>
      <c r="E51" s="14" t="str">
        <f>'[1]CHEQUE-TRANSF NOVIEMBRE'!M50</f>
        <v>PAGO POR SERVICIOS PRESTADO COMO ELECTRICISTA AUTOMOTRIZ POR 30 DIAS PARA REPARAR VEHICULOS DEL SERVICIO REGIONAL.</v>
      </c>
      <c r="F51" s="16">
        <f>'[1]CHEQUE-TRANSF NOVIEMBRE'!F50</f>
        <v>0</v>
      </c>
      <c r="G51" s="17">
        <f>'[1]CHEQUE-TRANSF NOVIEMBRE'!L50</f>
        <v>13230</v>
      </c>
      <c r="H51" s="18">
        <f t="shared" si="0"/>
        <v>43363839.029999986</v>
      </c>
    </row>
    <row r="52" spans="1:8" s="11" customFormat="1" ht="60" x14ac:dyDescent="0.2">
      <c r="A52" s="12"/>
      <c r="B52" s="13">
        <f>+'[1]CHEQUE-TRANSF NOVIEMBRE'!E51</f>
        <v>45250</v>
      </c>
      <c r="C52" s="14">
        <f>+'[1]CHEQUE-TRANSF NOVIEMBRE'!D51</f>
        <v>27246</v>
      </c>
      <c r="D52" s="15" t="str">
        <f>'[1]CHEQUE-TRANSF NOVIEMBRE'!C51</f>
        <v xml:space="preserve">ARIEL REYES MATEO </v>
      </c>
      <c r="E52" s="14" t="str">
        <f>'[1]CHEQUE-TRANSF NOVIEMBRE'!M51</f>
        <v>PAGO POR SERVICIO PRESTADO COMO CHOFER, PARA LA OFICINA REGIONAL DESDE 03/11/2023 HASTA EL 31/11/2023, VER ANEXO.</v>
      </c>
      <c r="F52" s="16">
        <f>'[1]CHEQUE-TRANSF NOVIEMBRE'!F51</f>
        <v>0</v>
      </c>
      <c r="G52" s="17">
        <f>'[1]CHEQUE-TRANSF NOVIEMBRE'!L51</f>
        <v>10780</v>
      </c>
      <c r="H52" s="18">
        <f t="shared" si="0"/>
        <v>43353059.029999986</v>
      </c>
    </row>
    <row r="53" spans="1:8" s="11" customFormat="1" ht="15" x14ac:dyDescent="0.2">
      <c r="A53" s="12"/>
      <c r="B53" s="13">
        <f>+'[1]CHEQUE-TRANSF NOVIEMBRE'!E52</f>
        <v>45250</v>
      </c>
      <c r="C53" s="14">
        <f>+'[1]CHEQUE-TRANSF NOVIEMBRE'!D52</f>
        <v>27247</v>
      </c>
      <c r="D53" s="15" t="str">
        <f>'[1]CHEQUE-TRANSF NOVIEMBRE'!C52</f>
        <v>NULO</v>
      </c>
      <c r="E53" s="14" t="str">
        <f>'[1]CHEQUE-TRANSF NOVIEMBRE'!M52</f>
        <v>NULO</v>
      </c>
      <c r="F53" s="16">
        <f>'[1]CHEQUE-TRANSF NOVIEMBRE'!F52</f>
        <v>0</v>
      </c>
      <c r="G53" s="17">
        <f>'[1]CHEQUE-TRANSF NOVIEMBRE'!L52</f>
        <v>0</v>
      </c>
      <c r="H53" s="18">
        <f t="shared" si="0"/>
        <v>43353059.029999986</v>
      </c>
    </row>
    <row r="54" spans="1:8" s="11" customFormat="1" ht="90" x14ac:dyDescent="0.2">
      <c r="A54" s="12"/>
      <c r="B54" s="13">
        <f>+'[1]CHEQUE-TRANSF NOVIEMBRE'!E53</f>
        <v>45250</v>
      </c>
      <c r="C54" s="14">
        <f>+'[1]CHEQUE-TRANSF NOVIEMBRE'!D53</f>
        <v>27248</v>
      </c>
      <c r="D54" s="15" t="str">
        <f>'[1]CHEQUE-TRANSF NOVIEMBRE'!C53</f>
        <v>DEMOTENES SANTANA RAMIREZ</v>
      </c>
      <c r="E54" s="14" t="str">
        <f>'[1]CHEQUE-TRANSF NOVIEMBRE'!M53</f>
        <v>PAGO POR SERVICIO PRESTADO COMO JORNALERO POR I MES PARA DESCARGAR LOS CAMIONES QUE TRANSPORTAR  LOS EQUIPOS Y ENSERES PARA LOS CPN DE LA RED.</v>
      </c>
      <c r="F54" s="16">
        <f>'[1]CHEQUE-TRANSF NOVIEMBRE'!F53</f>
        <v>0</v>
      </c>
      <c r="G54" s="17">
        <f>'[1]CHEQUE-TRANSF NOVIEMBRE'!L53</f>
        <v>4900</v>
      </c>
      <c r="H54" s="18">
        <f t="shared" si="0"/>
        <v>43348159.029999986</v>
      </c>
    </row>
    <row r="55" spans="1:8" s="11" customFormat="1" ht="90" x14ac:dyDescent="0.2">
      <c r="A55" s="12"/>
      <c r="B55" s="13">
        <f>+'[1]CHEQUE-TRANSF NOVIEMBRE'!E54</f>
        <v>45250</v>
      </c>
      <c r="C55" s="14">
        <f>+'[1]CHEQUE-TRANSF NOVIEMBRE'!D54</f>
        <v>27249</v>
      </c>
      <c r="D55" s="15" t="str">
        <f>'[1]CHEQUE-TRANSF NOVIEMBRE'!C54</f>
        <v>MELVEN VALENTIN RAMIREZ</v>
      </c>
      <c r="E55" s="14" t="str">
        <f>'[1]CHEQUE-TRANSF NOVIEMBRE'!M54</f>
        <v>PAGO POR SERVICIO PRESTADO COMO JORNALERO POR I MES PARA DESCARGAR LOS CAMIONES QUE TRANSPORTAR  LOS EQUIPOS Y ENSERES PARA LOS CPN DE LA RED.</v>
      </c>
      <c r="F55" s="16">
        <f>'[1]CHEQUE-TRANSF NOVIEMBRE'!F54</f>
        <v>0</v>
      </c>
      <c r="G55" s="17">
        <f>'[1]CHEQUE-TRANSF NOVIEMBRE'!L54</f>
        <v>4900</v>
      </c>
      <c r="H55" s="18">
        <f t="shared" si="0"/>
        <v>43343259.029999986</v>
      </c>
    </row>
    <row r="56" spans="1:8" s="11" customFormat="1" ht="60" x14ac:dyDescent="0.2">
      <c r="A56" s="12"/>
      <c r="B56" s="13">
        <f>+'[1]CHEQUE-TRANSF NOVIEMBRE'!E55</f>
        <v>45252</v>
      </c>
      <c r="C56" s="14">
        <f>+'[1]CHEQUE-TRANSF NOVIEMBRE'!D55</f>
        <v>27250</v>
      </c>
      <c r="D56" s="15" t="str">
        <f>'[1]CHEQUE-TRANSF NOVIEMBRE'!C55</f>
        <v>LUIS MANUEL ENCARNACION</v>
      </c>
      <c r="E56" s="14" t="str">
        <f>'[1]CHEQUE-TRANSF NOVIEMBRE'!M55</f>
        <v>PAGO PARA ESTUDIO, QUIEN ESTA EN EL PROGRAMA  DE TUBERCULOSIS, Y LA MISMA OUEDA REALIZARSE ESTUDIO, VER ANEXO.</v>
      </c>
      <c r="F56" s="16">
        <f>'[1]CHEQUE-TRANSF NOVIEMBRE'!F55</f>
        <v>0</v>
      </c>
      <c r="G56" s="17">
        <f>'[1]CHEQUE-TRANSF NOVIEMBRE'!L55</f>
        <v>2330</v>
      </c>
      <c r="H56" s="18">
        <f t="shared" si="0"/>
        <v>43340929.029999986</v>
      </c>
    </row>
    <row r="57" spans="1:8" s="11" customFormat="1" ht="60" x14ac:dyDescent="0.2">
      <c r="A57" s="12"/>
      <c r="B57" s="13">
        <f>+'[1]CHEQUE-TRANSF NOVIEMBRE'!E56</f>
        <v>45252</v>
      </c>
      <c r="C57" s="14">
        <f>+'[1]CHEQUE-TRANSF NOVIEMBRE'!D56</f>
        <v>27251</v>
      </c>
      <c r="D57" s="15" t="str">
        <f>'[1]CHEQUE-TRANSF NOVIEMBRE'!C56</f>
        <v>JUAN ALBERTO SANCHEZ</v>
      </c>
      <c r="E57" s="14" t="str">
        <f>'[1]CHEQUE-TRANSF NOVIEMBRE'!M56</f>
        <v>PAGO POR SERVICIO PRESTADO COMO MAESTRO CONSTRUCTOR EN EL CPN POTROZO SAN JUAN, VER ANEXOS</v>
      </c>
      <c r="F57" s="16">
        <f>'[1]CHEQUE-TRANSF NOVIEMBRE'!F56</f>
        <v>0</v>
      </c>
      <c r="G57" s="17">
        <f>'[1]CHEQUE-TRANSF NOVIEMBRE'!L56</f>
        <v>189804.44</v>
      </c>
      <c r="H57" s="18">
        <f t="shared" si="0"/>
        <v>43151124.589999989</v>
      </c>
    </row>
    <row r="58" spans="1:8" s="11" customFormat="1" ht="60" x14ac:dyDescent="0.2">
      <c r="A58" s="12"/>
      <c r="B58" s="13">
        <f>+'[1]CHEQUE-TRANSF NOVIEMBRE'!E57</f>
        <v>45252</v>
      </c>
      <c r="C58" s="14">
        <f>+'[1]CHEQUE-TRANSF NOVIEMBRE'!D57</f>
        <v>27252</v>
      </c>
      <c r="D58" s="15" t="str">
        <f>'[1]CHEQUE-TRANSF NOVIEMBRE'!C57</f>
        <v>ISAIAS VARGAS BIDO</v>
      </c>
      <c r="E58" s="14" t="str">
        <f>'[1]CHEQUE-TRANSF NOVIEMBRE'!M57</f>
        <v>PAGO POR SERVICIOS PRESTADO  COMO MAESTRO CONSTRUCTOR EN EL CPN EL GUAYABO ELIAS PIÑA, VER ANEXOS.</v>
      </c>
      <c r="F58" s="16">
        <f>'[1]CHEQUE-TRANSF NOVIEMBRE'!F57</f>
        <v>0</v>
      </c>
      <c r="G58" s="17">
        <f>'[1]CHEQUE-TRANSF NOVIEMBRE'!L57</f>
        <v>97137.16</v>
      </c>
      <c r="H58" s="18">
        <f t="shared" si="0"/>
        <v>43053987.429999992</v>
      </c>
    </row>
    <row r="59" spans="1:8" s="11" customFormat="1" ht="75" x14ac:dyDescent="0.2">
      <c r="A59" s="12"/>
      <c r="B59" s="13">
        <f>+'[1]CHEQUE-TRANSF NOVIEMBRE'!E58</f>
        <v>45253</v>
      </c>
      <c r="C59" s="14">
        <f>+'[1]CHEQUE-TRANSF NOVIEMBRE'!D58</f>
        <v>0</v>
      </c>
      <c r="D59" s="15" t="str">
        <f>'[1]CHEQUE-TRANSF NOVIEMBRE'!C58</f>
        <v>TRANFERENCIA</v>
      </c>
      <c r="E59" s="14" t="str">
        <f>'[1]CHEQUE-TRANSF NOVIEMBRE'!M58</f>
        <v>TRANSFERENCIA FACTURACION DELOS CENTROS DIAGNOSTICOS AZUA, SAN JUAN Y LAS MATAS CORRESPONDIENTE AL MES DE NOVIEMBRE 2023.</v>
      </c>
      <c r="F59" s="16">
        <f>'[1]CHEQUE-TRANSF NOVIEMBRE'!F58</f>
        <v>729178.7</v>
      </c>
      <c r="G59" s="17">
        <f>'[1]CHEQUE-TRANSF NOVIEMBRE'!L58</f>
        <v>0</v>
      </c>
      <c r="H59" s="18">
        <f t="shared" si="0"/>
        <v>43783166.129999995</v>
      </c>
    </row>
    <row r="60" spans="1:8" s="11" customFormat="1" ht="45" x14ac:dyDescent="0.2">
      <c r="A60" s="12"/>
      <c r="B60" s="13">
        <f>+'[1]CHEQUE-TRANSF NOVIEMBRE'!E59</f>
        <v>45259</v>
      </c>
      <c r="C60" s="14">
        <f>+'[1]CHEQUE-TRANSF NOVIEMBRE'!D59</f>
        <v>27253</v>
      </c>
      <c r="D60" s="15" t="str">
        <f>'[1]CHEQUE-TRANSF NOVIEMBRE'!C59</f>
        <v>ALEXANDRO ANTONIO MORON PEREZ</v>
      </c>
      <c r="E60" s="14" t="str">
        <f>'[1]CHEQUE-TRANSF NOVIEMBRE'!M59</f>
        <v>PAGO CORRESPONDIENTE AL MES DE OCTUBRE 2023 VIGILANTE CPN CARRIZAL AZUA</v>
      </c>
      <c r="F60" s="16">
        <f>'[1]CHEQUE-TRANSF NOVIEMBRE'!F59</f>
        <v>0</v>
      </c>
      <c r="G60" s="17">
        <f>'[1]CHEQUE-TRANSF NOVIEMBRE'!L59</f>
        <v>5000</v>
      </c>
      <c r="H60" s="18">
        <f t="shared" si="0"/>
        <v>43778166.129999995</v>
      </c>
    </row>
    <row r="61" spans="1:8" s="11" customFormat="1" ht="45" x14ac:dyDescent="0.2">
      <c r="A61" s="12"/>
      <c r="B61" s="13">
        <f>+'[1]CHEQUE-TRANSF NOVIEMBRE'!E60</f>
        <v>45259</v>
      </c>
      <c r="C61" s="14">
        <f>+'[1]CHEQUE-TRANSF NOVIEMBRE'!D60</f>
        <v>27254</v>
      </c>
      <c r="D61" s="15" t="str">
        <f>'[1]CHEQUE-TRANSF NOVIEMBRE'!C60</f>
        <v>AYDA DE LEON VARGAS</v>
      </c>
      <c r="E61" s="14" t="str">
        <f>'[1]CHEQUE-TRANSF NOVIEMBRE'!M60</f>
        <v>PAGO CORRESPONDIENTE AL MES DE NOVIEMBRE 2023 CONSERJE CPN ANSONIA AZUA.</v>
      </c>
      <c r="F61" s="16">
        <f>'[1]CHEQUE-TRANSF NOVIEMBRE'!F60</f>
        <v>0</v>
      </c>
      <c r="G61" s="17">
        <f>'[1]CHEQUE-TRANSF NOVIEMBRE'!L60</f>
        <v>5000</v>
      </c>
      <c r="H61" s="18">
        <f t="shared" si="0"/>
        <v>43773166.129999995</v>
      </c>
    </row>
    <row r="62" spans="1:8" s="11" customFormat="1" ht="45" x14ac:dyDescent="0.2">
      <c r="A62" s="12"/>
      <c r="B62" s="13">
        <f>+'[1]CHEQUE-TRANSF NOVIEMBRE'!E61</f>
        <v>45259</v>
      </c>
      <c r="C62" s="14">
        <f>+'[1]CHEQUE-TRANSF NOVIEMBRE'!D61</f>
        <v>27255</v>
      </c>
      <c r="D62" s="15" t="str">
        <f>'[1]CHEQUE-TRANSF NOVIEMBRE'!C61</f>
        <v>CARLOS MANUEL RAMIREZ</v>
      </c>
      <c r="E62" s="14" t="str">
        <f>'[1]CHEQUE-TRANSF NOVIEMBRE'!M61</f>
        <v>PAGO CORRESPONDIENTE AL MES DE NOVIEMBRE 2023, VIGILANTE TABARA ARRIBA AZUA.</v>
      </c>
      <c r="F62" s="16">
        <f>'[1]CHEQUE-TRANSF NOVIEMBRE'!F61</f>
        <v>0</v>
      </c>
      <c r="G62" s="17">
        <f>'[1]CHEQUE-TRANSF NOVIEMBRE'!L61</f>
        <v>5000</v>
      </c>
      <c r="H62" s="18">
        <f t="shared" si="0"/>
        <v>43768166.129999995</v>
      </c>
    </row>
    <row r="63" spans="1:8" s="11" customFormat="1" ht="60" x14ac:dyDescent="0.2">
      <c r="A63" s="12"/>
      <c r="B63" s="13">
        <f>+'[1]CHEQUE-TRANSF NOVIEMBRE'!E62</f>
        <v>45259</v>
      </c>
      <c r="C63" s="14">
        <f>+'[1]CHEQUE-TRANSF NOVIEMBRE'!D62</f>
        <v>27256</v>
      </c>
      <c r="D63" s="15" t="str">
        <f>'[1]CHEQUE-TRANSF NOVIEMBRE'!C62</f>
        <v xml:space="preserve">CONSUELO MORILLO </v>
      </c>
      <c r="E63" s="14" t="str">
        <f>'[1]CHEQUE-TRANSF NOVIEMBRE'!M62</f>
        <v>PAGO CORRESPONDIENTE AL MES DE NOVIEMBRE 2023, A PROMOTORA DE SALUD UNA GUAYABAL AZUA.</v>
      </c>
      <c r="F63" s="16">
        <f>'[1]CHEQUE-TRANSF NOVIEMBRE'!F62</f>
        <v>0</v>
      </c>
      <c r="G63" s="17">
        <f>'[1]CHEQUE-TRANSF NOVIEMBRE'!L62</f>
        <v>5500</v>
      </c>
      <c r="H63" s="18">
        <f t="shared" si="0"/>
        <v>43762666.129999995</v>
      </c>
    </row>
    <row r="64" spans="1:8" s="11" customFormat="1" ht="45" x14ac:dyDescent="0.2">
      <c r="A64" s="12"/>
      <c r="B64" s="13">
        <f>+'[1]CHEQUE-TRANSF NOVIEMBRE'!E63</f>
        <v>45259</v>
      </c>
      <c r="C64" s="14">
        <f>+'[1]CHEQUE-TRANSF NOVIEMBRE'!D63</f>
        <v>27257</v>
      </c>
      <c r="D64" s="15" t="str">
        <f>'[1]CHEQUE-TRANSF NOVIEMBRE'!C63</f>
        <v>ELVA SANTOS DELGADO</v>
      </c>
      <c r="E64" s="14" t="str">
        <f>'[1]CHEQUE-TRANSF NOVIEMBRE'!M63</f>
        <v>PAGO CORRESPONDIENTE AL MES DE NOVIEMBRE 2023, CONSERJE CPN LA CAÑITA AZUA.</v>
      </c>
      <c r="F64" s="16">
        <f>'[1]CHEQUE-TRANSF NOVIEMBRE'!F63</f>
        <v>0</v>
      </c>
      <c r="G64" s="17">
        <f>'[1]CHEQUE-TRANSF NOVIEMBRE'!L63</f>
        <v>5000</v>
      </c>
      <c r="H64" s="18">
        <f t="shared" si="0"/>
        <v>43757666.129999995</v>
      </c>
    </row>
    <row r="65" spans="1:8" s="11" customFormat="1" ht="45" x14ac:dyDescent="0.2">
      <c r="A65" s="12"/>
      <c r="B65" s="13">
        <f>+'[1]CHEQUE-TRANSF NOVIEMBRE'!E64</f>
        <v>45259</v>
      </c>
      <c r="C65" s="14">
        <f>+'[1]CHEQUE-TRANSF NOVIEMBRE'!D64</f>
        <v>27258</v>
      </c>
      <c r="D65" s="15" t="str">
        <f>'[1]CHEQUE-TRANSF NOVIEMBRE'!C64</f>
        <v>FELIX MANUEL PEREZ</v>
      </c>
      <c r="E65" s="14" t="str">
        <f>'[1]CHEQUE-TRANSF NOVIEMBRE'!M64</f>
        <v>PAGO CORRESPONDIENTE AL MES DE NOVIEMBRE 2023, VIGILANTE PALMAR DE OCOA AZUA.</v>
      </c>
      <c r="F65" s="16">
        <f>'[1]CHEQUE-TRANSF NOVIEMBRE'!F64</f>
        <v>0</v>
      </c>
      <c r="G65" s="17">
        <f>'[1]CHEQUE-TRANSF NOVIEMBRE'!L64</f>
        <v>5000</v>
      </c>
      <c r="H65" s="18">
        <f t="shared" si="0"/>
        <v>43752666.129999995</v>
      </c>
    </row>
    <row r="66" spans="1:8" s="11" customFormat="1" ht="45" x14ac:dyDescent="0.2">
      <c r="A66" s="12"/>
      <c r="B66" s="13">
        <f>+'[1]CHEQUE-TRANSF NOVIEMBRE'!E65</f>
        <v>45259</v>
      </c>
      <c r="C66" s="14">
        <f>+'[1]CHEQUE-TRANSF NOVIEMBRE'!D65</f>
        <v>27259</v>
      </c>
      <c r="D66" s="15" t="str">
        <f>'[1]CHEQUE-TRANSF NOVIEMBRE'!C65</f>
        <v>FRANCISCO JAVIER PEREZ</v>
      </c>
      <c r="E66" s="14" t="str">
        <f>'[1]CHEQUE-TRANSF NOVIEMBRE'!M65</f>
        <v>PAGO CORRESPONDIENTE AL MES DE NOVIEMBRE 2023, VIGILANTE GERENCIA DE AREA  AZUA.</v>
      </c>
      <c r="F66" s="16">
        <f>'[1]CHEQUE-TRANSF NOVIEMBRE'!F65</f>
        <v>0</v>
      </c>
      <c r="G66" s="17">
        <f>'[1]CHEQUE-TRANSF NOVIEMBRE'!L65</f>
        <v>10000</v>
      </c>
      <c r="H66" s="18">
        <f t="shared" si="0"/>
        <v>43742666.129999995</v>
      </c>
    </row>
    <row r="67" spans="1:8" s="11" customFormat="1" ht="45" x14ac:dyDescent="0.2">
      <c r="A67" s="12"/>
      <c r="B67" s="13">
        <f>+'[1]CHEQUE-TRANSF NOVIEMBRE'!E66</f>
        <v>45259</v>
      </c>
      <c r="C67" s="14">
        <f>+'[1]CHEQUE-TRANSF NOVIEMBRE'!D66</f>
        <v>27260</v>
      </c>
      <c r="D67" s="15" t="str">
        <f>'[1]CHEQUE-TRANSF NOVIEMBRE'!C66</f>
        <v>JHOCELIN ARELIS SUERO</v>
      </c>
      <c r="E67" s="14" t="str">
        <f>'[1]CHEQUE-TRANSF NOVIEMBRE'!M66</f>
        <v>PAGO CORRESPONDIENTE AL MES DE NOVIEMBRE 2023, CONSERJE CPN LAS LAGUNAS AZUA.</v>
      </c>
      <c r="F67" s="16">
        <f>'[1]CHEQUE-TRANSF NOVIEMBRE'!F66</f>
        <v>0</v>
      </c>
      <c r="G67" s="17">
        <f>'[1]CHEQUE-TRANSF NOVIEMBRE'!L66</f>
        <v>5000</v>
      </c>
      <c r="H67" s="18">
        <f t="shared" si="0"/>
        <v>43737666.129999995</v>
      </c>
    </row>
    <row r="68" spans="1:8" s="11" customFormat="1" ht="45" x14ac:dyDescent="0.2">
      <c r="A68" s="12"/>
      <c r="B68" s="13">
        <f>+'[1]CHEQUE-TRANSF NOVIEMBRE'!E67</f>
        <v>45259</v>
      </c>
      <c r="C68" s="14">
        <f>+'[1]CHEQUE-TRANSF NOVIEMBRE'!D67</f>
        <v>27261</v>
      </c>
      <c r="D68" s="15" t="str">
        <f>'[1]CHEQUE-TRANSF NOVIEMBRE'!C67</f>
        <v>MACIEL RAMIREZ OGANDO</v>
      </c>
      <c r="E68" s="14" t="str">
        <f>'[1]CHEQUE-TRANSF NOVIEMBRE'!M67</f>
        <v>PAGO CORRESPONDIENTE AL MES DE NOVIEMBRE 2023, DIGITADORA GERENCIA DE AREA III ELIAS PIÑA.</v>
      </c>
      <c r="F68" s="16">
        <f>'[1]CHEQUE-TRANSF NOVIEMBRE'!F67</f>
        <v>0</v>
      </c>
      <c r="G68" s="17">
        <f>'[1]CHEQUE-TRANSF NOVIEMBRE'!L67</f>
        <v>10000</v>
      </c>
      <c r="H68" s="18">
        <f t="shared" si="0"/>
        <v>43727666.129999995</v>
      </c>
    </row>
    <row r="69" spans="1:8" s="11" customFormat="1" ht="45" x14ac:dyDescent="0.2">
      <c r="A69" s="12"/>
      <c r="B69" s="13">
        <f>+'[1]CHEQUE-TRANSF NOVIEMBRE'!E68</f>
        <v>45259</v>
      </c>
      <c r="C69" s="14">
        <f>+'[1]CHEQUE-TRANSF NOVIEMBRE'!D68</f>
        <v>27262</v>
      </c>
      <c r="D69" s="15" t="str">
        <f>'[1]CHEQUE-TRANSF NOVIEMBRE'!C68</f>
        <v>MANUELITO CABRERA</v>
      </c>
      <c r="E69" s="14" t="str">
        <f>'[1]CHEQUE-TRANSF NOVIEMBRE'!M68</f>
        <v>PAGO CORRESPONDIENTE AL MES DE NOVIEMBRE 2023, VIGILANTE CPN MACASIA ELIAS PIÑA.</v>
      </c>
      <c r="F69" s="16">
        <f>'[1]CHEQUE-TRANSF NOVIEMBRE'!F68</f>
        <v>0</v>
      </c>
      <c r="G69" s="17">
        <f>'[1]CHEQUE-TRANSF NOVIEMBRE'!L68</f>
        <v>10000</v>
      </c>
      <c r="H69" s="18">
        <f t="shared" si="0"/>
        <v>43717666.129999995</v>
      </c>
    </row>
    <row r="70" spans="1:8" s="11" customFormat="1" ht="45" x14ac:dyDescent="0.2">
      <c r="A70" s="12"/>
      <c r="B70" s="13">
        <f>+'[1]CHEQUE-TRANSF NOVIEMBRE'!E69</f>
        <v>45259</v>
      </c>
      <c r="C70" s="14">
        <f>+'[1]CHEQUE-TRANSF NOVIEMBRE'!D69</f>
        <v>27263</v>
      </c>
      <c r="D70" s="15" t="str">
        <f>'[1]CHEQUE-TRANSF NOVIEMBRE'!C69</f>
        <v>MARGARITA GONZALEZ LEBRON</v>
      </c>
      <c r="E70" s="14" t="str">
        <f>'[1]CHEQUE-TRANSF NOVIEMBRE'!M69</f>
        <v>PAGO CORRESPONDIENTE AL MES DE NOVIEMBRE 2023, A CONSERJE CPN MAGUELLAR AZUA.</v>
      </c>
      <c r="F70" s="16">
        <f>'[1]CHEQUE-TRANSF NOVIEMBRE'!F69</f>
        <v>0</v>
      </c>
      <c r="G70" s="17">
        <f>'[1]CHEQUE-TRANSF NOVIEMBRE'!L69</f>
        <v>5000</v>
      </c>
      <c r="H70" s="18">
        <f t="shared" si="0"/>
        <v>43712666.129999995</v>
      </c>
    </row>
    <row r="71" spans="1:8" s="11" customFormat="1" ht="45" x14ac:dyDescent="0.2">
      <c r="A71" s="12"/>
      <c r="B71" s="13">
        <f>+'[1]CHEQUE-TRANSF NOVIEMBRE'!E70</f>
        <v>45259</v>
      </c>
      <c r="C71" s="14">
        <f>+'[1]CHEQUE-TRANSF NOVIEMBRE'!D70</f>
        <v>27264</v>
      </c>
      <c r="D71" s="15" t="str">
        <f>'[1]CHEQUE-TRANSF NOVIEMBRE'!C70</f>
        <v>MARIANA MENDEZ</v>
      </c>
      <c r="E71" s="14" t="str">
        <f>'[1]CHEQUE-TRANSF NOVIEMBRE'!M70</f>
        <v>PAGO CORRESPONDIENTE AL MES DE NOVIEMBRE 2023, A CONSERJE UNAP PROYECTO 4 AZUA.</v>
      </c>
      <c r="F71" s="16">
        <f>'[1]CHEQUE-TRANSF NOVIEMBRE'!F70</f>
        <v>0</v>
      </c>
      <c r="G71" s="17">
        <f>'[1]CHEQUE-TRANSF NOVIEMBRE'!L70</f>
        <v>5000</v>
      </c>
      <c r="H71" s="18">
        <f t="shared" si="0"/>
        <v>43707666.129999995</v>
      </c>
    </row>
    <row r="72" spans="1:8" s="11" customFormat="1" ht="45" x14ac:dyDescent="0.2">
      <c r="A72" s="12"/>
      <c r="B72" s="13">
        <f>+'[1]CHEQUE-TRANSF NOVIEMBRE'!E71</f>
        <v>45259</v>
      </c>
      <c r="C72" s="14">
        <f>+'[1]CHEQUE-TRANSF NOVIEMBRE'!D71</f>
        <v>27265</v>
      </c>
      <c r="D72" s="15" t="str">
        <f>'[1]CHEQUE-TRANSF NOVIEMBRE'!C71</f>
        <v>MANUEL VICTOR MENDEZ</v>
      </c>
      <c r="E72" s="14" t="str">
        <f>'[1]CHEQUE-TRANSF NOVIEMBRE'!M71</f>
        <v>PAGO CORRESPONDIENTE AL MES DE NOVIEMBRE 2023, VIGILANTE PROYECTO 4 AZUA.</v>
      </c>
      <c r="F72" s="16">
        <f>'[1]CHEQUE-TRANSF NOVIEMBRE'!F71</f>
        <v>0</v>
      </c>
      <c r="G72" s="17">
        <f>'[1]CHEQUE-TRANSF NOVIEMBRE'!L71</f>
        <v>5000</v>
      </c>
      <c r="H72" s="18">
        <f t="shared" si="0"/>
        <v>43702666.129999995</v>
      </c>
    </row>
    <row r="73" spans="1:8" s="11" customFormat="1" ht="45" x14ac:dyDescent="0.2">
      <c r="A73" s="12"/>
      <c r="B73" s="13">
        <f>+'[1]CHEQUE-TRANSF NOVIEMBRE'!E72</f>
        <v>45259</v>
      </c>
      <c r="C73" s="14">
        <f>+'[1]CHEQUE-TRANSF NOVIEMBRE'!D72</f>
        <v>27266</v>
      </c>
      <c r="D73" s="15" t="str">
        <f>'[1]CHEQUE-TRANSF NOVIEMBRE'!C72</f>
        <v>MARIA CEDANO DIAS</v>
      </c>
      <c r="E73" s="14" t="str">
        <f>'[1]CHEQUE-TRANSF NOVIEMBRE'!M72</f>
        <v>PAGO CORRESPONDIENTE AL MES DE NOVIEMBRE 2023, PROMOTORA DE SALUD UNAP GUAYABAL AZUA.</v>
      </c>
      <c r="F73" s="16">
        <f>'[1]CHEQUE-TRANSF NOVIEMBRE'!F72</f>
        <v>0</v>
      </c>
      <c r="G73" s="17">
        <f>'[1]CHEQUE-TRANSF NOVIEMBRE'!L72</f>
        <v>5500</v>
      </c>
      <c r="H73" s="18">
        <f t="shared" ref="H73:H109" si="1">+H72+F73-G73</f>
        <v>43697166.129999995</v>
      </c>
    </row>
    <row r="74" spans="1:8" s="11" customFormat="1" ht="45" x14ac:dyDescent="0.2">
      <c r="A74" s="12"/>
      <c r="B74" s="13">
        <f>+'[1]CHEQUE-TRANSF NOVIEMBRE'!E73</f>
        <v>45259</v>
      </c>
      <c r="C74" s="14">
        <f>+'[1]CHEQUE-TRANSF NOVIEMBRE'!D73</f>
        <v>27267</v>
      </c>
      <c r="D74" s="15" t="str">
        <f>'[1]CHEQUE-TRANSF NOVIEMBRE'!C73</f>
        <v>MARIA ALTAGRACIA VALENZUELA</v>
      </c>
      <c r="E74" s="14" t="str">
        <f>'[1]CHEQUE-TRANSF NOVIEMBRE'!M73</f>
        <v>PAGO CORRESPONDIENTE AL MES DENOVIEMBRE, A CONSERJE CPN UNAP GUAYABAL AZUA.</v>
      </c>
      <c r="F74" s="16">
        <f>'[1]CHEQUE-TRANSF NOVIEMBRE'!F73</f>
        <v>0</v>
      </c>
      <c r="G74" s="17">
        <f>'[1]CHEQUE-TRANSF NOVIEMBRE'!L73</f>
        <v>5000</v>
      </c>
      <c r="H74" s="18">
        <f t="shared" si="1"/>
        <v>43692166.129999995</v>
      </c>
    </row>
    <row r="75" spans="1:8" s="11" customFormat="1" ht="45" x14ac:dyDescent="0.2">
      <c r="A75" s="12"/>
      <c r="B75" s="13">
        <f>+'[1]CHEQUE-TRANSF NOVIEMBRE'!E74</f>
        <v>45259</v>
      </c>
      <c r="C75" s="14">
        <f>+'[1]CHEQUE-TRANSF NOVIEMBRE'!D74</f>
        <v>27268</v>
      </c>
      <c r="D75" s="15" t="str">
        <f>'[1]CHEQUE-TRANSF NOVIEMBRE'!C74</f>
        <v>MARIA DEL CARMEN DE LEON</v>
      </c>
      <c r="E75" s="14" t="str">
        <f>'[1]CHEQUE-TRANSF NOVIEMBRE'!M74</f>
        <v>PAGO CORRESPONDIENTE AL MES DE NOVIEMBRE 2023, CONSERJE CPNLA NAVAJA.</v>
      </c>
      <c r="F75" s="16">
        <f>'[1]CHEQUE-TRANSF NOVIEMBRE'!F74</f>
        <v>0</v>
      </c>
      <c r="G75" s="17">
        <f>'[1]CHEQUE-TRANSF NOVIEMBRE'!L74</f>
        <v>5000</v>
      </c>
      <c r="H75" s="18">
        <f t="shared" si="1"/>
        <v>43687166.129999995</v>
      </c>
    </row>
    <row r="76" spans="1:8" s="11" customFormat="1" ht="45" x14ac:dyDescent="0.2">
      <c r="A76" s="12"/>
      <c r="B76" s="13">
        <f>+'[1]CHEQUE-TRANSF NOVIEMBRE'!E75</f>
        <v>45259</v>
      </c>
      <c r="C76" s="14">
        <f>+'[1]CHEQUE-TRANSF NOVIEMBRE'!D75</f>
        <v>27269</v>
      </c>
      <c r="D76" s="15" t="str">
        <f>'[1]CHEQUE-TRANSF NOVIEMBRE'!C75</f>
        <v>MARISOL MONTERO</v>
      </c>
      <c r="E76" s="14" t="str">
        <f>'[1]CHEQUE-TRANSF NOVIEMBRE'!M75</f>
        <v>PAGO CORRESPONDIENTE AL MES DE NOVIEMBRE 2023, CONSERJE GERENCIA DE AREA III ELIAS PIÑA</v>
      </c>
      <c r="F76" s="16">
        <f>'[1]CHEQUE-TRANSF NOVIEMBRE'!F75</f>
        <v>0</v>
      </c>
      <c r="G76" s="17">
        <f>'[1]CHEQUE-TRANSF NOVIEMBRE'!L75</f>
        <v>10000</v>
      </c>
      <c r="H76" s="18">
        <f t="shared" si="1"/>
        <v>43677166.129999995</v>
      </c>
    </row>
    <row r="77" spans="1:8" s="11" customFormat="1" ht="45" x14ac:dyDescent="0.2">
      <c r="A77" s="12"/>
      <c r="B77" s="13">
        <f>+'[1]CHEQUE-TRANSF NOVIEMBRE'!E76</f>
        <v>45259</v>
      </c>
      <c r="C77" s="14">
        <f>+'[1]CHEQUE-TRANSF NOVIEMBRE'!D76</f>
        <v>27270</v>
      </c>
      <c r="D77" s="15" t="str">
        <f>'[1]CHEQUE-TRANSF NOVIEMBRE'!C76</f>
        <v xml:space="preserve">MERCEDES POCHE </v>
      </c>
      <c r="E77" s="14" t="str">
        <f>'[1]CHEQUE-TRANSF NOVIEMBRE'!M76</f>
        <v>PAGO CORRESPONDIENTE AL MES DE NOVIEMBRE 2023 CONSERJE CPN CORBANO SUR SAN JUAN</v>
      </c>
      <c r="F77" s="16">
        <f>'[1]CHEQUE-TRANSF NOVIEMBRE'!F76</f>
        <v>0</v>
      </c>
      <c r="G77" s="17">
        <f>'[1]CHEQUE-TRANSF NOVIEMBRE'!L76</f>
        <v>5000</v>
      </c>
      <c r="H77" s="18">
        <f t="shared" si="1"/>
        <v>43672166.129999995</v>
      </c>
    </row>
    <row r="78" spans="1:8" s="11" customFormat="1" ht="45" x14ac:dyDescent="0.2">
      <c r="A78" s="12"/>
      <c r="B78" s="13">
        <f>+'[1]CHEQUE-TRANSF NOVIEMBRE'!E77</f>
        <v>45259</v>
      </c>
      <c r="C78" s="14">
        <f>+'[1]CHEQUE-TRANSF NOVIEMBRE'!D77</f>
        <v>27271</v>
      </c>
      <c r="D78" s="15" t="str">
        <f>'[1]CHEQUE-TRANSF NOVIEMBRE'!C77</f>
        <v>ISIDRO ENRIQUE FIGUEREO</v>
      </c>
      <c r="E78" s="14" t="str">
        <f>'[1]CHEQUE-TRANSF NOVIEMBRE'!M77</f>
        <v>PAGO CORRESPONDIENTE AL MES DE NOVIEMBRE 2023, A VIGILANTE CPN TABARA ARRIBA AZUA</v>
      </c>
      <c r="F78" s="16">
        <f>'[1]CHEQUE-TRANSF NOVIEMBRE'!F77</f>
        <v>0</v>
      </c>
      <c r="G78" s="17">
        <f>'[1]CHEQUE-TRANSF NOVIEMBRE'!L77</f>
        <v>5000</v>
      </c>
      <c r="H78" s="18">
        <f t="shared" si="1"/>
        <v>43667166.129999995</v>
      </c>
    </row>
    <row r="79" spans="1:8" s="11" customFormat="1" ht="45" x14ac:dyDescent="0.2">
      <c r="A79" s="12"/>
      <c r="B79" s="13">
        <f>+'[1]CHEQUE-TRANSF NOVIEMBRE'!E78</f>
        <v>45259</v>
      </c>
      <c r="C79" s="14">
        <f>+'[1]CHEQUE-TRANSF NOVIEMBRE'!D78</f>
        <v>27272</v>
      </c>
      <c r="D79" s="15" t="str">
        <f>'[1]CHEQUE-TRANSF NOVIEMBRE'!C78</f>
        <v>RAFAEL DANILO RODRIGUEZ</v>
      </c>
      <c r="E79" s="14" t="str">
        <f>'[1]CHEQUE-TRANSF NOVIEMBRE'!M78</f>
        <v>PAGO CORRESPONDIENTE AL MES DE NOVIEMBRE 2023, A VIGILANTE CPN HATILLO AZUA.</v>
      </c>
      <c r="F79" s="16">
        <f>'[1]CHEQUE-TRANSF NOVIEMBRE'!F78</f>
        <v>0</v>
      </c>
      <c r="G79" s="17">
        <f>'[1]CHEQUE-TRANSF NOVIEMBRE'!L78</f>
        <v>5000</v>
      </c>
      <c r="H79" s="18">
        <f t="shared" si="1"/>
        <v>43662166.129999995</v>
      </c>
    </row>
    <row r="80" spans="1:8" s="11" customFormat="1" ht="45" x14ac:dyDescent="0.2">
      <c r="A80" s="12"/>
      <c r="B80" s="13">
        <f>+'[1]CHEQUE-TRANSF NOVIEMBRE'!E79</f>
        <v>45259</v>
      </c>
      <c r="C80" s="14">
        <f>+'[1]CHEQUE-TRANSF NOVIEMBRE'!D79</f>
        <v>27273</v>
      </c>
      <c r="D80" s="15" t="str">
        <f>'[1]CHEQUE-TRANSF NOVIEMBRE'!C79</f>
        <v>ROMONA BENITEZ BAEZ</v>
      </c>
      <c r="E80" s="14" t="str">
        <f>'[1]CHEQUE-TRANSF NOVIEMBRE'!M79</f>
        <v>PAGO CORRESPONDIENTE AL MES DE NOVIEMBRE 2023,  GERENCIA DE AREA III ELIAS PIÑA</v>
      </c>
      <c r="F80" s="16">
        <f>'[1]CHEQUE-TRANSF NOVIEMBRE'!F79</f>
        <v>0</v>
      </c>
      <c r="G80" s="17">
        <f>'[1]CHEQUE-TRANSF NOVIEMBRE'!L79</f>
        <v>10000</v>
      </c>
      <c r="H80" s="18">
        <f t="shared" si="1"/>
        <v>43652166.129999995</v>
      </c>
    </row>
    <row r="81" spans="1:8" s="11" customFormat="1" ht="91.5" customHeight="1" x14ac:dyDescent="0.2">
      <c r="A81" s="12"/>
      <c r="B81" s="13">
        <f>+'[1]CHEQUE-TRANSF NOVIEMBRE'!E80</f>
        <v>45259</v>
      </c>
      <c r="C81" s="14">
        <f>+'[1]CHEQUE-TRANSF NOVIEMBRE'!D80</f>
        <v>27274</v>
      </c>
      <c r="D81" s="15" t="str">
        <f>'[1]CHEQUE-TRANSF NOVIEMBRE'!C80</f>
        <v>RENE DELGADO</v>
      </c>
      <c r="E81" s="14" t="str">
        <f>'[1]CHEQUE-TRANSF NOVIEMBRE'!M80</f>
        <v>PAGO CORRESPONDIENTE AL MES DE NOVIEMBRE 2023, A VIGILANTE CPN LA CAÑITA AZUA</v>
      </c>
      <c r="F81" s="16">
        <f>'[1]CHEQUE-TRANSF NOVIEMBRE'!F80</f>
        <v>0</v>
      </c>
      <c r="G81" s="17">
        <f>'[1]CHEQUE-TRANSF NOVIEMBRE'!L80</f>
        <v>5000</v>
      </c>
      <c r="H81" s="18">
        <f t="shared" si="1"/>
        <v>43647166.129999995</v>
      </c>
    </row>
    <row r="82" spans="1:8" s="11" customFormat="1" ht="45" x14ac:dyDescent="0.2">
      <c r="A82" s="12"/>
      <c r="B82" s="13">
        <f>+'[1]CHEQUE-TRANSF NOVIEMBRE'!E81</f>
        <v>45259</v>
      </c>
      <c r="C82" s="14">
        <f>+'[1]CHEQUE-TRANSF NOVIEMBRE'!D81</f>
        <v>27275</v>
      </c>
      <c r="D82" s="15" t="str">
        <f>'[1]CHEQUE-TRANSF NOVIEMBRE'!C81</f>
        <v>ROMILIO LEBRON</v>
      </c>
      <c r="E82" s="14" t="str">
        <f>'[1]CHEQUE-TRANSF NOVIEMBRE'!M81</f>
        <v>PAGO CORRESPONDIENTE AL MES DE NOVIEMBRE 2023, A VIGILANTE UNAP HATO NUEVO AZUA</v>
      </c>
      <c r="F82" s="16">
        <f>'[1]CHEQUE-TRANSF NOVIEMBRE'!F81</f>
        <v>0</v>
      </c>
      <c r="G82" s="17">
        <f>'[1]CHEQUE-TRANSF NOVIEMBRE'!L81</f>
        <v>5000</v>
      </c>
      <c r="H82" s="18">
        <f t="shared" si="1"/>
        <v>43642166.129999995</v>
      </c>
    </row>
    <row r="83" spans="1:8" s="11" customFormat="1" ht="45" x14ac:dyDescent="0.2">
      <c r="A83" s="12"/>
      <c r="B83" s="13">
        <f>+'[1]CHEQUE-TRANSF NOVIEMBRE'!E82</f>
        <v>45259</v>
      </c>
      <c r="C83" s="14">
        <f>+'[1]CHEQUE-TRANSF NOVIEMBRE'!D82</f>
        <v>27276</v>
      </c>
      <c r="D83" s="15" t="str">
        <f>'[1]CHEQUE-TRANSF NOVIEMBRE'!C82</f>
        <v>ROBERTO ROA JIMENEZ</v>
      </c>
      <c r="E83" s="14" t="str">
        <f>'[1]CHEQUE-TRANSF NOVIEMBRE'!M82</f>
        <v>PAGO CORRESPONDIENTE AL MES DE NOVIEMBRE 2023, A VIGILANTE CPN LA ESTANCIA SAN JUAN.</v>
      </c>
      <c r="F83" s="16">
        <f>'[1]CHEQUE-TRANSF NOVIEMBRE'!F82</f>
        <v>0</v>
      </c>
      <c r="G83" s="17">
        <f>'[1]CHEQUE-TRANSF NOVIEMBRE'!L82</f>
        <v>5000</v>
      </c>
      <c r="H83" s="18">
        <f t="shared" si="1"/>
        <v>43637166.129999995</v>
      </c>
    </row>
    <row r="84" spans="1:8" s="11" customFormat="1" ht="15" x14ac:dyDescent="0.2">
      <c r="A84" s="12"/>
      <c r="B84" s="13">
        <f>+'[1]CHEQUE-TRANSF NOVIEMBRE'!E83</f>
        <v>45259</v>
      </c>
      <c r="C84" s="14">
        <f>+'[1]CHEQUE-TRANSF NOVIEMBRE'!D83</f>
        <v>27277</v>
      </c>
      <c r="D84" s="15" t="str">
        <f>'[1]CHEQUE-TRANSF NOVIEMBRE'!C83</f>
        <v>NULO</v>
      </c>
      <c r="E84" s="14" t="str">
        <f>'[1]CHEQUE-TRANSF NOVIEMBRE'!M83</f>
        <v>NULO</v>
      </c>
      <c r="F84" s="16">
        <f>'[1]CHEQUE-TRANSF NOVIEMBRE'!F83</f>
        <v>0</v>
      </c>
      <c r="G84" s="17">
        <f>'[1]CHEQUE-TRANSF NOVIEMBRE'!L83</f>
        <v>0</v>
      </c>
      <c r="H84" s="18">
        <f t="shared" si="1"/>
        <v>43637166.129999995</v>
      </c>
    </row>
    <row r="85" spans="1:8" s="11" customFormat="1" ht="45" x14ac:dyDescent="0.2">
      <c r="A85" s="12"/>
      <c r="B85" s="13">
        <f>+'[1]CHEQUE-TRANSF NOVIEMBRE'!E84</f>
        <v>45259</v>
      </c>
      <c r="C85" s="14">
        <f>+'[1]CHEQUE-TRANSF NOVIEMBRE'!D84</f>
        <v>27278</v>
      </c>
      <c r="D85" s="15" t="str">
        <f>'[1]CHEQUE-TRANSF NOVIEMBRE'!C84</f>
        <v>VALENTIN PEREZ REYES</v>
      </c>
      <c r="E85" s="14" t="str">
        <f>'[1]CHEQUE-TRANSF NOVIEMBRE'!M84</f>
        <v>PAGO CORRESPONDIENTE AL MES DE NOVIEMBRE 2023, A VIGILANTE CPN SAN FRANCISCO AZUA.</v>
      </c>
      <c r="F85" s="16">
        <f>'[1]CHEQUE-TRANSF NOVIEMBRE'!F84</f>
        <v>0</v>
      </c>
      <c r="G85" s="17">
        <f>'[1]CHEQUE-TRANSF NOVIEMBRE'!L84</f>
        <v>5000</v>
      </c>
      <c r="H85" s="18">
        <f t="shared" si="1"/>
        <v>43632166.129999995</v>
      </c>
    </row>
    <row r="86" spans="1:8" s="11" customFormat="1" ht="60" x14ac:dyDescent="0.2">
      <c r="A86" s="12"/>
      <c r="B86" s="13">
        <f>+'[1]CHEQUE-TRANSF NOVIEMBRE'!E85</f>
        <v>45259</v>
      </c>
      <c r="C86" s="14">
        <f>+'[1]CHEQUE-TRANSF NOVIEMBRE'!D85</f>
        <v>27279</v>
      </c>
      <c r="D86" s="15" t="str">
        <f>'[1]CHEQUE-TRANSF NOVIEMBRE'!C85</f>
        <v>ANGEL BOLIVAR FILPO</v>
      </c>
      <c r="E86" s="14" t="str">
        <f>'[1]CHEQUE-TRANSF NOVIEMBRE'!M85</f>
        <v>PAGO DE ALQUILER CORRESPONDIENTE AL MES DE NOVIEMBRE 2023, A UNAP EL HIGUERITO AZUA.</v>
      </c>
      <c r="F86" s="16">
        <f>'[1]CHEQUE-TRANSF NOVIEMBRE'!F85</f>
        <v>0</v>
      </c>
      <c r="G86" s="17">
        <f>'[1]CHEQUE-TRANSF NOVIEMBRE'!L85</f>
        <v>7247.3</v>
      </c>
      <c r="H86" s="18">
        <f t="shared" si="1"/>
        <v>43624918.829999998</v>
      </c>
    </row>
    <row r="87" spans="1:8" s="11" customFormat="1" ht="60" x14ac:dyDescent="0.2">
      <c r="A87" s="12"/>
      <c r="B87" s="13">
        <f>+'[1]CHEQUE-TRANSF NOVIEMBRE'!E86</f>
        <v>45259</v>
      </c>
      <c r="C87" s="14">
        <f>+'[1]CHEQUE-TRANSF NOVIEMBRE'!D86</f>
        <v>27280</v>
      </c>
      <c r="D87" s="15" t="str">
        <f>'[1]CHEQUE-TRANSF NOVIEMBRE'!C86</f>
        <v>ESTANISLAO DURAN FAMILIA</v>
      </c>
      <c r="E87" s="14" t="str">
        <f>'[1]CHEQUE-TRANSF NOVIEMBRE'!M86</f>
        <v>PAGO ALQUILER CORRESPONDIENTE AL MES DE NOVIEMBRE 2023, UNAP VILLA OCOA AZUA</v>
      </c>
      <c r="F87" s="16">
        <f>'[1]CHEQUE-TRANSF NOVIEMBRE'!F86</f>
        <v>0</v>
      </c>
      <c r="G87" s="17">
        <f>'[1]CHEQUE-TRANSF NOVIEMBRE'!L86</f>
        <v>5563.04</v>
      </c>
      <c r="H87" s="18">
        <f t="shared" si="1"/>
        <v>43619355.789999999</v>
      </c>
    </row>
    <row r="88" spans="1:8" s="11" customFormat="1" ht="60" x14ac:dyDescent="0.2">
      <c r="A88" s="12"/>
      <c r="B88" s="13">
        <f>+'[1]CHEQUE-TRANSF NOVIEMBRE'!E87</f>
        <v>45259</v>
      </c>
      <c r="C88" s="14">
        <f>+'[1]CHEQUE-TRANSF NOVIEMBRE'!D87</f>
        <v>27281</v>
      </c>
      <c r="D88" s="15" t="str">
        <f>'[1]CHEQUE-TRANSF NOVIEMBRE'!C87</f>
        <v>JUAN FRANCISCO LSCHSPELLE</v>
      </c>
      <c r="E88" s="14" t="str">
        <f>'[1]CHEQUE-TRANSF NOVIEMBRE'!M87</f>
        <v>PAGO ALQUILER CORRESPONDIENTE AL MES DE NOVIEMBRE 2023, GERENCIA DE AREA II SAN JUAN.</v>
      </c>
      <c r="F88" s="16">
        <f>'[1]CHEQUE-TRANSF NOVIEMBRE'!F87</f>
        <v>0</v>
      </c>
      <c r="G88" s="17">
        <f>'[1]CHEQUE-TRANSF NOVIEMBRE'!L87</f>
        <v>45000</v>
      </c>
      <c r="H88" s="18">
        <f t="shared" si="1"/>
        <v>43574355.789999999</v>
      </c>
    </row>
    <row r="89" spans="1:8" s="11" customFormat="1" ht="45" x14ac:dyDescent="0.2">
      <c r="A89" s="12"/>
      <c r="B89" s="13">
        <f>+'[1]CHEQUE-TRANSF NOVIEMBRE'!E88</f>
        <v>45259</v>
      </c>
      <c r="C89" s="14">
        <f>+'[1]CHEQUE-TRANSF NOVIEMBRE'!D88</f>
        <v>27282</v>
      </c>
      <c r="D89" s="15" t="str">
        <f>'[1]CHEQUE-TRANSF NOVIEMBRE'!C88</f>
        <v>LIN DE JESUS PARRA MARTE</v>
      </c>
      <c r="E89" s="14" t="str">
        <f>'[1]CHEQUE-TRANSF NOVIEMBRE'!M88</f>
        <v>PAGO  ALQUILER CORRESPONDIENTE A NOVIEMBRE 2023, UNAP SANTA ANA AZUA.</v>
      </c>
      <c r="F89" s="16">
        <f>'[1]CHEQUE-TRANSF NOVIEMBRE'!F88</f>
        <v>0</v>
      </c>
      <c r="G89" s="17">
        <f>'[1]CHEQUE-TRANSF NOVIEMBRE'!L88</f>
        <v>11859.21</v>
      </c>
      <c r="H89" s="18">
        <f t="shared" si="1"/>
        <v>43562496.579999998</v>
      </c>
    </row>
    <row r="90" spans="1:8" s="11" customFormat="1" ht="75" x14ac:dyDescent="0.2">
      <c r="A90" s="12"/>
      <c r="B90" s="13">
        <f>+'[1]CHEQUE-TRANSF NOVIEMBRE'!E89</f>
        <v>45259</v>
      </c>
      <c r="C90" s="14">
        <f>+'[1]CHEQUE-TRANSF NOVIEMBRE'!D89</f>
        <v>0</v>
      </c>
      <c r="D90" s="15" t="str">
        <f>'[1]CHEQUE-TRANSF NOVIEMBRE'!C89</f>
        <v xml:space="preserve">NOMINA ELECTRONICA </v>
      </c>
      <c r="E90" s="14" t="str">
        <f>'[1]CHEQUE-TRANSF NOVIEMBRE'!M89</f>
        <v>PAGO NOMINA INTERNA A COLABORADORA DEL SERVICIO REGIONAL DE SALUD CORRESPONDIENTE AL MES DE NOVIEMBRE 2023</v>
      </c>
      <c r="F90" s="16">
        <f>'[1]CHEQUE-TRANSF NOVIEMBRE'!F89</f>
        <v>0</v>
      </c>
      <c r="G90" s="17">
        <f>'[1]CHEQUE-TRANSF NOVIEMBRE'!L89</f>
        <v>1613902.67</v>
      </c>
      <c r="H90" s="18">
        <f t="shared" si="1"/>
        <v>41948593.909999996</v>
      </c>
    </row>
    <row r="91" spans="1:8" s="11" customFormat="1" ht="45" x14ac:dyDescent="0.2">
      <c r="A91" s="12"/>
      <c r="B91" s="13">
        <f>+'[1]CHEQUE-TRANSF NOVIEMBRE'!E90</f>
        <v>45259</v>
      </c>
      <c r="C91" s="14">
        <f>+'[1]CHEQUE-TRANSF NOVIEMBRE'!D90</f>
        <v>0</v>
      </c>
      <c r="D91" s="15" t="str">
        <f>'[1]CHEQUE-TRANSF NOVIEMBRE'!C90</f>
        <v>ALQUILER ELECTRONICO</v>
      </c>
      <c r="E91" s="14" t="str">
        <f>'[1]CHEQUE-TRANSF NOVIEMBRE'!M90</f>
        <v>PAGO ALQUILER ELECTRONICO CORRESPONDIENTE AL MES DE NOVIEMBRE 2023.</v>
      </c>
      <c r="F91" s="16">
        <f>'[1]CHEQUE-TRANSF NOVIEMBRE'!F90</f>
        <v>0</v>
      </c>
      <c r="G91" s="17">
        <f>'[1]CHEQUE-TRANSF NOVIEMBRE'!L90</f>
        <v>160854.98000000001</v>
      </c>
      <c r="H91" s="18">
        <f t="shared" si="1"/>
        <v>41787738.93</v>
      </c>
    </row>
    <row r="92" spans="1:8" s="11" customFormat="1" ht="90" x14ac:dyDescent="0.2">
      <c r="A92" s="12"/>
      <c r="B92" s="13">
        <f>+'[1]CHEQUE-TRANSF NOVIEMBRE'!E91</f>
        <v>45259</v>
      </c>
      <c r="C92" s="14">
        <f>+'[1]CHEQUE-TRANSF NOVIEMBRE'!D91</f>
        <v>0</v>
      </c>
      <c r="D92" s="15" t="str">
        <f>'[1]CHEQUE-TRANSF NOVIEMBRE'!C91</f>
        <v>DEILIS DE OLEO MONTERO</v>
      </c>
      <c r="E92" s="14" t="str">
        <f>'[1]CHEQUE-TRANSF NOVIEMBRE'!M91</f>
        <v>PAGO SERVICIO PRESTADO ANALISTA DE RELACIONES LABORALES DEL SERVICIO REGIONAL DE SALUD EL VALLE CORRESPONDIENTE AL MES DE NOVIEMBRE 2023</v>
      </c>
      <c r="F92" s="16">
        <f>'[1]CHEQUE-TRANSF NOVIEMBRE'!F91</f>
        <v>0</v>
      </c>
      <c r="G92" s="17">
        <f>'[1]CHEQUE-TRANSF NOVIEMBRE'!L91</f>
        <v>22500</v>
      </c>
      <c r="H92" s="18">
        <f t="shared" si="1"/>
        <v>41765238.93</v>
      </c>
    </row>
    <row r="93" spans="1:8" s="11" customFormat="1" ht="90" x14ac:dyDescent="0.2">
      <c r="A93" s="12"/>
      <c r="B93" s="13">
        <f>+'[1]CHEQUE-TRANSF NOVIEMBRE'!E92</f>
        <v>45260</v>
      </c>
      <c r="C93" s="14">
        <f>+'[1]CHEQUE-TRANSF NOVIEMBRE'!D92</f>
        <v>32851035942</v>
      </c>
      <c r="D93" s="15" t="str">
        <f>'[1]CHEQUE-TRANSF NOVIEMBRE'!C92</f>
        <v>CODETEL</v>
      </c>
      <c r="E93" s="14" t="str">
        <f>'[1]CHEQUE-TRANSF NOVIEMBRE'!M92</f>
        <v>PAGO SERVICIO TELEFONICO CORRESPONDIENTE AL MESES DE SEPTIEMBRE Y OCTUBRE 2023, OFICINA REGIONAL, CENTRO DIAGNOSTICO LAS MATAS Y CENTRAL TELEFONICA.</v>
      </c>
      <c r="F93" s="16">
        <f>'[1]CHEQUE-TRANSF NOVIEMBRE'!F92</f>
        <v>0</v>
      </c>
      <c r="G93" s="17">
        <f>'[1]CHEQUE-TRANSF NOVIEMBRE'!L92</f>
        <v>29946.37</v>
      </c>
      <c r="H93" s="18">
        <f t="shared" si="1"/>
        <v>41735292.560000002</v>
      </c>
    </row>
    <row r="94" spans="1:8" s="11" customFormat="1" ht="75" x14ac:dyDescent="0.2">
      <c r="A94" s="12"/>
      <c r="B94" s="13">
        <f>+'[1]CHEQUE-TRANSF NOVIEMBRE'!E93</f>
        <v>45260</v>
      </c>
      <c r="C94" s="14">
        <f>+'[1]CHEQUE-TRANSF NOVIEMBRE'!D93</f>
        <v>32851425846</v>
      </c>
      <c r="D94" s="15" t="str">
        <f>'[1]CHEQUE-TRANSF NOVIEMBRE'!C93</f>
        <v>CODETEL</v>
      </c>
      <c r="E94" s="14" t="str">
        <f>'[1]CHEQUE-TRANSF NOVIEMBRE'!M93</f>
        <v>PAGO SERVICIO TELEFONICO CORRESPONDIENTE AL MESES DE SEPTIEMBRE Y OCTUBRE 2023, CENTRO DE DIAGNOSTICO SAN JUAN.</v>
      </c>
      <c r="F94" s="16">
        <f>'[1]CHEQUE-TRANSF NOVIEMBRE'!F93</f>
        <v>0</v>
      </c>
      <c r="G94" s="17">
        <f>'[1]CHEQUE-TRANSF NOVIEMBRE'!L93</f>
        <v>6322.66</v>
      </c>
      <c r="H94" s="18">
        <f t="shared" si="1"/>
        <v>41728969.900000006</v>
      </c>
    </row>
    <row r="95" spans="1:8" s="11" customFormat="1" ht="75" x14ac:dyDescent="0.2">
      <c r="A95" s="12"/>
      <c r="B95" s="13">
        <f>+'[1]CHEQUE-TRANSF NOVIEMBRE'!E94</f>
        <v>45260</v>
      </c>
      <c r="C95" s="14">
        <f>+'[1]CHEQUE-TRANSF NOVIEMBRE'!D94</f>
        <v>32851507708</v>
      </c>
      <c r="D95" s="15" t="str">
        <f>'[1]CHEQUE-TRANSF NOVIEMBRE'!C94</f>
        <v>CODETEL</v>
      </c>
      <c r="E95" s="14" t="str">
        <f>'[1]CHEQUE-TRANSF NOVIEMBRE'!M94</f>
        <v>PAGO SERVICIO TELEFONICO CORRESPONDIENTE AL MESES DE SEPTIEMBRE Y  OCTUBRE 2023, ALMACEN DE MEDICAMENTOS Y GERENCIA DE AREA II</v>
      </c>
      <c r="F95" s="16">
        <f>'[1]CHEQUE-TRANSF NOVIEMBRE'!F94</f>
        <v>0</v>
      </c>
      <c r="G95" s="17">
        <f>'[1]CHEQUE-TRANSF NOVIEMBRE'!L94</f>
        <v>9655.6</v>
      </c>
      <c r="H95" s="18">
        <f t="shared" si="1"/>
        <v>41719314.300000004</v>
      </c>
    </row>
    <row r="96" spans="1:8" s="11" customFormat="1" ht="60" x14ac:dyDescent="0.2">
      <c r="A96" s="12"/>
      <c r="B96" s="13">
        <f>+'[1]CHEQUE-TRANSF NOVIEMBRE'!E95</f>
        <v>45260</v>
      </c>
      <c r="C96" s="14">
        <f>+'[1]CHEQUE-TRANSF NOVIEMBRE'!D95</f>
        <v>32851569648</v>
      </c>
      <c r="D96" s="15" t="str">
        <f>'[1]CHEQUE-TRANSF NOVIEMBRE'!C95</f>
        <v>CODETEL</v>
      </c>
      <c r="E96" s="14" t="str">
        <f>'[1]CHEQUE-TRANSF NOVIEMBRE'!M95</f>
        <v>PAGO SERVICIO TELEFONICO CORRESPONDIENTE AL MESES DE SEPTIEMBRE Y OCTUBRE 2023, GERENCIA DE AREA I AZUA.</v>
      </c>
      <c r="F96" s="16">
        <f>'[1]CHEQUE-TRANSF NOVIEMBRE'!F95</f>
        <v>0</v>
      </c>
      <c r="G96" s="17">
        <f>'[1]CHEQUE-TRANSF NOVIEMBRE'!L95</f>
        <v>5413.72</v>
      </c>
      <c r="H96" s="18">
        <f t="shared" si="1"/>
        <v>41713900.580000006</v>
      </c>
    </row>
    <row r="97" spans="1:8" s="11" customFormat="1" ht="75" x14ac:dyDescent="0.2">
      <c r="A97" s="12"/>
      <c r="B97" s="13">
        <f>+'[1]CHEQUE-TRANSF NOVIEMBRE'!E96</f>
        <v>45260</v>
      </c>
      <c r="C97" s="14">
        <f>+'[1]CHEQUE-TRANSF NOVIEMBRE'!D96</f>
        <v>32851643827</v>
      </c>
      <c r="D97" s="15" t="str">
        <f>'[1]CHEQUE-TRANSF NOVIEMBRE'!C96</f>
        <v>CODETEL</v>
      </c>
      <c r="E97" s="14" t="str">
        <f>'[1]CHEQUE-TRANSF NOVIEMBRE'!M96</f>
        <v>PAGO SERVICIO DE INTERNET CORRESPONDIENTE AL MESES DE SEPTIEMBRE Y OCTUBRE 2023CPN EL CARCADO.( ROUTER INALMBRICO)</v>
      </c>
      <c r="F97" s="16">
        <f>'[1]CHEQUE-TRANSF NOVIEMBRE'!F96</f>
        <v>0</v>
      </c>
      <c r="G97" s="17">
        <f>'[1]CHEQUE-TRANSF NOVIEMBRE'!L96</f>
        <v>5249.9</v>
      </c>
      <c r="H97" s="18">
        <f t="shared" si="1"/>
        <v>41708650.680000007</v>
      </c>
    </row>
    <row r="98" spans="1:8" s="11" customFormat="1" ht="90" x14ac:dyDescent="0.2">
      <c r="A98" s="12"/>
      <c r="B98" s="13">
        <f>+'[1]CHEQUE-TRANSF NOVIEMBRE'!E97</f>
        <v>45260</v>
      </c>
      <c r="C98" s="14">
        <f>+'[1]CHEQUE-TRANSF NOVIEMBRE'!D97</f>
        <v>32851702314</v>
      </c>
      <c r="D98" s="15" t="str">
        <f>'[1]CHEQUE-TRANSF NOVIEMBRE'!C97</f>
        <v>CODETEL</v>
      </c>
      <c r="E98" s="14" t="str">
        <f>'[1]CHEQUE-TRANSF NOVIEMBRE'!M97</f>
        <v>PAGO SERVICIO DE INTERNET CORRESPONDIENTE AL AL MESES DE SEPTIEMBRE Y  OCTUBRE 2023 CPN EL CARCADO.( ROUTER INALMBRICO, ANALISTA DE CALIDAD).DEL SRS EL VALLE</v>
      </c>
      <c r="F98" s="16">
        <f>'[1]CHEQUE-TRANSF NOVIEMBRE'!F97</f>
        <v>0</v>
      </c>
      <c r="G98" s="17">
        <f>'[1]CHEQUE-TRANSF NOVIEMBRE'!L97</f>
        <v>2624.96</v>
      </c>
      <c r="H98" s="18">
        <f t="shared" si="1"/>
        <v>41706025.720000006</v>
      </c>
    </row>
    <row r="99" spans="1:8" s="11" customFormat="1" ht="60" x14ac:dyDescent="0.2">
      <c r="A99" s="12"/>
      <c r="B99" s="13">
        <f>+'[1]CHEQUE-TRANSF NOVIEMBRE'!E98</f>
        <v>45260</v>
      </c>
      <c r="C99" s="14">
        <f>+'[1]CHEQUE-TRANSF NOVIEMBRE'!D98</f>
        <v>32851765782</v>
      </c>
      <c r="D99" s="15" t="str">
        <f>'[1]CHEQUE-TRANSF NOVIEMBRE'!C98</f>
        <v>CODETEL</v>
      </c>
      <c r="E99" s="14" t="str">
        <f>'[1]CHEQUE-TRANSF NOVIEMBRE'!M98</f>
        <v>PAGO SERVICIO DE INTERNET VARIAS UNIDADES DE ATENCION PRIMARIA, MESES SEPTIEMBRE Y  OCTUBRE 2023</v>
      </c>
      <c r="F99" s="16">
        <f>'[1]CHEQUE-TRANSF NOVIEMBRE'!F98</f>
        <v>0</v>
      </c>
      <c r="G99" s="17">
        <f>'[1]CHEQUE-TRANSF NOVIEMBRE'!L98</f>
        <v>23624.57</v>
      </c>
      <c r="H99" s="18">
        <f t="shared" si="1"/>
        <v>41682401.150000006</v>
      </c>
    </row>
    <row r="100" spans="1:8" s="11" customFormat="1" ht="60" x14ac:dyDescent="0.2">
      <c r="A100" s="12"/>
      <c r="B100" s="13">
        <f>+'[1]CHEQUE-TRANSF NOVIEMBRE'!E99</f>
        <v>45260</v>
      </c>
      <c r="C100" s="14">
        <f>+'[1]CHEQUE-TRANSF NOVIEMBRE'!D99</f>
        <v>32851818510</v>
      </c>
      <c r="D100" s="15" t="str">
        <f>'[1]CHEQUE-TRANSF NOVIEMBRE'!C99</f>
        <v>CODETEL</v>
      </c>
      <c r="E100" s="14" t="str">
        <f>'[1]CHEQUE-TRANSF NOVIEMBRE'!M99</f>
        <v>PAGO SERVICIO TELEFONICO CENTRO DE DIAGNOSTICO  AZUA.MESES  DE SEPTIEMBRE Y OCTUBRE 2023.</v>
      </c>
      <c r="F100" s="16">
        <f>'[1]CHEQUE-TRANSF NOVIEMBRE'!F99</f>
        <v>0</v>
      </c>
      <c r="G100" s="17">
        <f>'[1]CHEQUE-TRANSF NOVIEMBRE'!L99</f>
        <v>6183.95</v>
      </c>
      <c r="H100" s="18">
        <f t="shared" si="1"/>
        <v>41676217.200000003</v>
      </c>
    </row>
    <row r="101" spans="1:8" s="11" customFormat="1" ht="60" x14ac:dyDescent="0.2">
      <c r="A101" s="12"/>
      <c r="B101" s="13">
        <f>+'[1]CHEQUE-TRANSF NOVIEMBRE'!E100</f>
        <v>45260</v>
      </c>
      <c r="C101" s="14">
        <f>+'[1]CHEQUE-TRANSF NOVIEMBRE'!D100</f>
        <v>32851888674</v>
      </c>
      <c r="D101" s="15" t="str">
        <f>'[1]CHEQUE-TRANSF NOVIEMBRE'!C100</f>
        <v>CODETEL</v>
      </c>
      <c r="E101" s="14" t="str">
        <f>'[1]CHEQUE-TRANSF NOVIEMBRE'!M100</f>
        <v>PAGO SERVICIO TELEFONICO GERENCIA DE AREA ELIAS PIÑA MESES DE SEPTIEMBRE Y OCTUBRE 2023.</v>
      </c>
      <c r="F101" s="16">
        <f>'[1]CHEQUE-TRANSF NOVIEMBRE'!F100</f>
        <v>0</v>
      </c>
      <c r="G101" s="17">
        <f>'[1]CHEQUE-TRANSF NOVIEMBRE'!L100</f>
        <v>2057.5500000000002</v>
      </c>
      <c r="H101" s="18">
        <f t="shared" si="1"/>
        <v>41674159.650000006</v>
      </c>
    </row>
    <row r="102" spans="1:8" s="11" customFormat="1" ht="45" x14ac:dyDescent="0.2">
      <c r="A102" s="12"/>
      <c r="B102" s="13">
        <f>+'[1]CHEQUE-TRANSF NOVIEMBRE'!E101</f>
        <v>45260</v>
      </c>
      <c r="C102" s="14">
        <f>+'[1]CHEQUE-TRANSF NOVIEMBRE'!D101</f>
        <v>32851985256</v>
      </c>
      <c r="D102" s="15" t="str">
        <f>'[1]CHEQUE-TRANSF NOVIEMBRE'!C101</f>
        <v>CODETEL</v>
      </c>
      <c r="E102" s="14" t="str">
        <f>'[1]CHEQUE-TRANSF NOVIEMBRE'!M101</f>
        <v>PAGO SERVICIO DE FLOTA OFICINA REGIONAL CORRESPONDITE A SEPTIEMBRE Y OCTUBRE 2023.</v>
      </c>
      <c r="F102" s="16">
        <f>'[1]CHEQUE-TRANSF NOVIEMBRE'!F101</f>
        <v>0</v>
      </c>
      <c r="G102" s="17">
        <f>'[1]CHEQUE-TRANSF NOVIEMBRE'!L101</f>
        <v>301716.38</v>
      </c>
      <c r="H102" s="18">
        <f t="shared" si="1"/>
        <v>41372443.270000003</v>
      </c>
    </row>
    <row r="103" spans="1:8" s="11" customFormat="1" ht="45" x14ac:dyDescent="0.2">
      <c r="A103" s="12"/>
      <c r="B103" s="13">
        <f>+'[1]CHEQUE-TRANSF NOVIEMBRE'!E102</f>
        <v>45260</v>
      </c>
      <c r="C103" s="14">
        <f>+'[1]CHEQUE-TRANSF NOVIEMBRE'!D102</f>
        <v>32852045238</v>
      </c>
      <c r="D103" s="15" t="str">
        <f>'[1]CHEQUE-TRANSF NOVIEMBRE'!C102</f>
        <v>CODETEL</v>
      </c>
      <c r="E103" s="14" t="str">
        <f>'[1]CHEQUE-TRANSF NOVIEMBRE'!M102</f>
        <v>PAGO SERVICIO INTERNET FIBRA OPTICA Y SEGURIDAD, SEPTIEMBRE Y OCTUBRE 2023</v>
      </c>
      <c r="F103" s="16">
        <f>'[1]CHEQUE-TRANSF NOVIEMBRE'!F102</f>
        <v>0</v>
      </c>
      <c r="G103" s="17">
        <f>'[1]CHEQUE-TRANSF NOVIEMBRE'!L102</f>
        <v>137520.4</v>
      </c>
      <c r="H103" s="18">
        <f t="shared" si="1"/>
        <v>41234922.870000005</v>
      </c>
    </row>
    <row r="104" spans="1:8" s="11" customFormat="1" ht="30" x14ac:dyDescent="0.2">
      <c r="A104" s="12"/>
      <c r="B104" s="13">
        <f>+'[1]CHEQUE-TRANSF NOVIEMBRE'!E103</f>
        <v>45260</v>
      </c>
      <c r="C104" s="14">
        <f>+'[1]CHEQUE-TRANSF NOVIEMBRE'!D103</f>
        <v>27283</v>
      </c>
      <c r="D104" s="15" t="str">
        <f>'[1]CHEQUE-TRANSF NOVIEMBRE'!C103</f>
        <v>CLARY ESTHER SANTANA</v>
      </c>
      <c r="E104" s="14" t="str">
        <f>'[1]CHEQUE-TRANSF NOVIEMBRE'!M103</f>
        <v>REPOSICION DEL  FONDO DE CAJA CHICA</v>
      </c>
      <c r="F104" s="16">
        <f>'[1]CHEQUE-TRANSF NOVIEMBRE'!F103</f>
        <v>0</v>
      </c>
      <c r="G104" s="17">
        <f>'[1]CHEQUE-TRANSF NOVIEMBRE'!L103</f>
        <v>49981</v>
      </c>
      <c r="H104" s="18">
        <f t="shared" si="1"/>
        <v>41184941.870000005</v>
      </c>
    </row>
    <row r="105" spans="1:8" s="11" customFormat="1" ht="60" x14ac:dyDescent="0.2">
      <c r="A105" s="12"/>
      <c r="B105" s="13">
        <f>+'[1]CHEQUE-TRANSF NOVIEMBRE'!E104</f>
        <v>45260</v>
      </c>
      <c r="C105" s="14">
        <f>+'[1]CHEQUE-TRANSF NOVIEMBRE'!D104</f>
        <v>32851293072</v>
      </c>
      <c r="D105" s="15" t="str">
        <f>'[1]CHEQUE-TRANSF NOVIEMBRE'!C104</f>
        <v>BALAXI HEALTH CARE DOMINICANA, SRL.</v>
      </c>
      <c r="E105" s="14" t="str">
        <f>'[1]CHEQUE-TRANSF NOVIEMBRE'!M104</f>
        <v>PAGO FACTURA NO. B1500000091, COMPRA DE MEDICAMENTOS PARA USO EN LOS CPN DEL SRS EL VALLE.</v>
      </c>
      <c r="F105" s="16">
        <f>'[1]CHEQUE-TRANSF NOVIEMBRE'!F104</f>
        <v>0</v>
      </c>
      <c r="G105" s="17">
        <f>'[1]CHEQUE-TRANSF NOVIEMBRE'!L104</f>
        <v>132050</v>
      </c>
      <c r="H105" s="18">
        <f t="shared" si="1"/>
        <v>41052891.870000005</v>
      </c>
    </row>
    <row r="106" spans="1:8" s="11" customFormat="1" ht="60" x14ac:dyDescent="0.2">
      <c r="A106" s="12"/>
      <c r="B106" s="13">
        <f>+'[1]CHEQUE-TRANSF NOVIEMBRE'!E105</f>
        <v>45260</v>
      </c>
      <c r="C106" s="14">
        <f>+'[1]CHEQUE-TRANSF NOVIEMBRE'!D105</f>
        <v>32852449817</v>
      </c>
      <c r="D106" s="15" t="str">
        <f>'[1]CHEQUE-TRANSF NOVIEMBRE'!C105</f>
        <v>SYNTES, SRL</v>
      </c>
      <c r="E106" s="14" t="str">
        <f>'[1]CHEQUE-TRANSF NOVIEMBRE'!M105</f>
        <v>PAGO FACTURA NO.B1500002152, REPARACION Y MANTENIMIENTO DE IMPRESORA CCDX AZUA SOPORTE TECNICO.</v>
      </c>
      <c r="F106" s="16">
        <f>'[1]CHEQUE-TRANSF NOVIEMBRE'!F105</f>
        <v>0</v>
      </c>
      <c r="G106" s="17">
        <f>'[1]CHEQUE-TRANSF NOVIEMBRE'!L105</f>
        <v>13786</v>
      </c>
      <c r="H106" s="18">
        <f t="shared" si="1"/>
        <v>41039105.870000005</v>
      </c>
    </row>
    <row r="107" spans="1:8" s="11" customFormat="1" ht="90" x14ac:dyDescent="0.2">
      <c r="A107" s="12"/>
      <c r="B107" s="13">
        <f>+'[1]CHEQUE-TRANSF NOVIEMBRE'!E106</f>
        <v>45260</v>
      </c>
      <c r="C107" s="14">
        <f>+'[1]CHEQUE-TRANSF NOVIEMBRE'!D106</f>
        <v>32852507451</v>
      </c>
      <c r="D107" s="15" t="str">
        <f>'[1]CHEQUE-TRANSF NOVIEMBRE'!C106</f>
        <v>LIRIANO NUEZ COMERCIAL SRL</v>
      </c>
      <c r="E107" s="14" t="str">
        <f>'[1]CHEQUE-TRANSF NOVIEMBRE'!M106</f>
        <v>PAGO FACTURAS NO. B1500005216 Y B1500005191, COMPRA DE MADICAMENTOS PARA USO EN LOS CPN DEL SRS EL VALLE Y CENTROS DE DIAGNOSTICOS DEL SERVICIO REGIONAL.</v>
      </c>
      <c r="F107" s="16">
        <f>'[1]CHEQUE-TRANSF NOVIEMBRE'!F106</f>
        <v>0</v>
      </c>
      <c r="G107" s="17">
        <f>'[1]CHEQUE-TRANSF NOVIEMBRE'!L106</f>
        <v>403054.6</v>
      </c>
      <c r="H107" s="18">
        <f t="shared" si="1"/>
        <v>40636051.270000003</v>
      </c>
    </row>
    <row r="108" spans="1:8" s="11" customFormat="1" ht="90" x14ac:dyDescent="0.2">
      <c r="A108" s="12"/>
      <c r="B108" s="13">
        <f>+'[1]CHEQUE-TRANSF NOVIEMBRE'!E107</f>
        <v>45260</v>
      </c>
      <c r="C108" s="14">
        <f>+'[1]CHEQUE-TRANSF NOVIEMBRE'!D107</f>
        <v>27284</v>
      </c>
      <c r="D108" s="15" t="str">
        <f>'[1]CHEQUE-TRANSF NOVIEMBRE'!C107</f>
        <v xml:space="preserve">LABORATORIO DENTAL PLONIA Y UREÑA </v>
      </c>
      <c r="E108" s="14" t="str">
        <f>'[1]CHEQUE-TRANSF NOVIEMBRE'!M107</f>
        <v>PAGO FACTURAS NO.B1500000106,0105,0102,0103, Y 0101, COMPRA DE INSUMOS DE ODONTOLOGIA PARA USO EN JORNADA DENTAL RESTABLECIENDO SONRRISASS.</v>
      </c>
      <c r="F108" s="16">
        <f>'[1]CHEQUE-TRANSF NOVIEMBRE'!F107</f>
        <v>0</v>
      </c>
      <c r="G108" s="17">
        <f>'[1]CHEQUE-TRANSF NOVIEMBRE'!L107</f>
        <v>159125</v>
      </c>
      <c r="H108" s="18">
        <f t="shared" si="1"/>
        <v>40476926.270000003</v>
      </c>
    </row>
    <row r="109" spans="1:8" s="11" customFormat="1" ht="45" x14ac:dyDescent="0.2">
      <c r="A109" s="12"/>
      <c r="B109" s="13">
        <f>+'[1]CHEQUE-TRANSF NOVIEMBRE'!E108</f>
        <v>45260</v>
      </c>
      <c r="C109" s="14">
        <f>+'[1]CHEQUE-TRANSF NOVIEMBRE'!D108</f>
        <v>0</v>
      </c>
      <c r="D109" s="15" t="str">
        <f>'[1]CHEQUE-TRANSF NOVIEMBRE'!C108</f>
        <v>CARGO BANCARIO</v>
      </c>
      <c r="E109" s="14" t="str">
        <f>'[1]CHEQUE-TRANSF NOVIEMBRE'!M108</f>
        <v>COMISIONES BANCARIAS CORRESPONDIENTE AL MES DE NOVIEMBRE 2024</v>
      </c>
      <c r="F109" s="16">
        <f>'[1]CHEQUE-TRANSF NOVIEMBRE'!F108</f>
        <v>0</v>
      </c>
      <c r="G109" s="17">
        <f>'[1]CHEQUE-TRANSF NOVIEMBRE'!L108</f>
        <v>9342.36</v>
      </c>
      <c r="H109" s="18">
        <f t="shared" si="1"/>
        <v>40467583.910000004</v>
      </c>
    </row>
    <row r="110" spans="1:8" ht="15.75" x14ac:dyDescent="0.25">
      <c r="B110" s="20"/>
      <c r="C110" s="20"/>
      <c r="D110" s="21"/>
      <c r="E110" s="22"/>
      <c r="F110" s="23">
        <f>'[1]CHEQUE-TRANSF NOVIEMBRE'!F109</f>
        <v>13356308.709999999</v>
      </c>
      <c r="G110" s="24">
        <f>SUM(G7:G109)</f>
        <v>7450230.2800000012</v>
      </c>
      <c r="H110" s="25"/>
    </row>
    <row r="111" spans="1:8" ht="12.75" x14ac:dyDescent="0.2">
      <c r="E111" s="28" t="s">
        <v>11</v>
      </c>
      <c r="F111" s="29">
        <f>+H7</f>
        <v>34561505.479999997</v>
      </c>
    </row>
    <row r="112" spans="1:8" ht="14.25" x14ac:dyDescent="0.25">
      <c r="B112" s="31" t="s">
        <v>12</v>
      </c>
      <c r="C112" s="31"/>
      <c r="D112" s="32"/>
      <c r="E112" s="33" t="s">
        <v>13</v>
      </c>
      <c r="F112" s="29">
        <f>SUM(F8:F109)</f>
        <v>13356308.709999999</v>
      </c>
      <c r="G112" s="31" t="s">
        <v>14</v>
      </c>
      <c r="H112" s="31"/>
    </row>
    <row r="113" spans="2:8" ht="14.25" x14ac:dyDescent="0.25">
      <c r="B113" s="34" t="s">
        <v>15</v>
      </c>
      <c r="C113" s="34"/>
      <c r="D113" s="32"/>
      <c r="E113" s="33" t="s">
        <v>16</v>
      </c>
      <c r="F113" s="29">
        <f>+F112+F111-G110</f>
        <v>40467583.909999996</v>
      </c>
      <c r="G113" s="34" t="s">
        <v>17</v>
      </c>
      <c r="H113" s="34"/>
    </row>
    <row r="114" spans="2:8" ht="14.25" x14ac:dyDescent="0.25">
      <c r="B114" s="35" t="s">
        <v>18</v>
      </c>
      <c r="C114" s="35"/>
      <c r="D114" s="36"/>
      <c r="G114" s="35" t="s">
        <v>19</v>
      </c>
      <c r="H114" s="35"/>
    </row>
  </sheetData>
  <mergeCells count="11">
    <mergeCell ref="B113:C113"/>
    <mergeCell ref="G113:H113"/>
    <mergeCell ref="B114:C114"/>
    <mergeCell ref="G114:H114"/>
    <mergeCell ref="B1:H1"/>
    <mergeCell ref="B2:H2"/>
    <mergeCell ref="A3:H3"/>
    <mergeCell ref="B4:H4"/>
    <mergeCell ref="B5:H5"/>
    <mergeCell ref="B112:C112"/>
    <mergeCell ref="G112:H112"/>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Ingreso-EgresoNoviembre 2023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Francina A. Nova</dc:creator>
  <cp:lastModifiedBy>Francina A. Nova</cp:lastModifiedBy>
  <dcterms:created xsi:type="dcterms:W3CDTF">2023-12-13T17:08:23Z</dcterms:created>
  <dcterms:modified xsi:type="dcterms:W3CDTF">2023-12-13T17:10:03Z</dcterms:modified>
</cp:coreProperties>
</file>