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CCF74C76-9416-47C4-B3A6-605190AAEA78}" xr6:coauthVersionLast="47" xr6:coauthVersionMax="47" xr10:uidLastSave="{00000000-0000-0000-0000-000000000000}"/>
  <bookViews>
    <workbookView xWindow="-120" yWindow="-120" windowWidth="21840" windowHeight="13140" xr2:uid="{D4FD2B46-610C-4D47-941F-7F7F6DB2EBAF}"/>
  </bookViews>
  <sheets>
    <sheet name="Ingreso-Egreso 2023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8" i="1" l="1"/>
  <c r="E128" i="1"/>
  <c r="D128" i="1"/>
  <c r="B128" i="1"/>
  <c r="G127" i="1"/>
  <c r="F127" i="1"/>
  <c r="E127" i="1"/>
  <c r="D127" i="1"/>
  <c r="B127" i="1"/>
  <c r="G126" i="1"/>
  <c r="F126" i="1"/>
  <c r="E126" i="1"/>
  <c r="D126" i="1"/>
  <c r="C126" i="1"/>
  <c r="B126" i="1"/>
  <c r="G125" i="1"/>
  <c r="F125" i="1"/>
  <c r="E125" i="1"/>
  <c r="D125" i="1"/>
  <c r="C125" i="1"/>
  <c r="B125" i="1"/>
  <c r="G124" i="1"/>
  <c r="F124" i="1"/>
  <c r="E124" i="1"/>
  <c r="D124" i="1"/>
  <c r="C124" i="1"/>
  <c r="B124" i="1"/>
  <c r="G123" i="1"/>
  <c r="F123" i="1"/>
  <c r="E123" i="1"/>
  <c r="D123" i="1"/>
  <c r="C123" i="1"/>
  <c r="B123" i="1"/>
  <c r="G122" i="1"/>
  <c r="F122" i="1"/>
  <c r="E122" i="1"/>
  <c r="D122" i="1"/>
  <c r="C122" i="1"/>
  <c r="B122" i="1"/>
  <c r="G121" i="1"/>
  <c r="F121" i="1"/>
  <c r="E121" i="1"/>
  <c r="D121" i="1"/>
  <c r="C121" i="1"/>
  <c r="B121" i="1"/>
  <c r="G120" i="1"/>
  <c r="F120" i="1"/>
  <c r="E120" i="1"/>
  <c r="D120" i="1"/>
  <c r="C120" i="1"/>
  <c r="B120" i="1"/>
  <c r="G119" i="1"/>
  <c r="F119" i="1"/>
  <c r="E119" i="1"/>
  <c r="D119" i="1"/>
  <c r="C119" i="1"/>
  <c r="B119" i="1"/>
  <c r="G118" i="1"/>
  <c r="F118" i="1"/>
  <c r="E118" i="1"/>
  <c r="D118" i="1"/>
  <c r="C118" i="1"/>
  <c r="B118" i="1"/>
  <c r="G117" i="1"/>
  <c r="F117" i="1"/>
  <c r="E117" i="1"/>
  <c r="D117" i="1"/>
  <c r="C117" i="1"/>
  <c r="B117" i="1"/>
  <c r="G116" i="1"/>
  <c r="F116" i="1"/>
  <c r="E116" i="1"/>
  <c r="D116" i="1"/>
  <c r="C116" i="1"/>
  <c r="B116" i="1"/>
  <c r="G115" i="1"/>
  <c r="F115" i="1"/>
  <c r="E115" i="1"/>
  <c r="D115" i="1"/>
  <c r="C115" i="1"/>
  <c r="B115" i="1"/>
  <c r="G114" i="1"/>
  <c r="F114" i="1"/>
  <c r="E114" i="1"/>
  <c r="D114" i="1"/>
  <c r="C114" i="1"/>
  <c r="B114" i="1"/>
  <c r="G113" i="1"/>
  <c r="F113" i="1"/>
  <c r="E113" i="1"/>
  <c r="D113" i="1"/>
  <c r="C113" i="1"/>
  <c r="B113" i="1"/>
  <c r="G112" i="1"/>
  <c r="F112" i="1"/>
  <c r="E112" i="1"/>
  <c r="D112" i="1"/>
  <c r="C112" i="1"/>
  <c r="B112" i="1"/>
  <c r="G111" i="1"/>
  <c r="F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C104" i="1"/>
  <c r="B104" i="1"/>
  <c r="G103" i="1"/>
  <c r="F103" i="1"/>
  <c r="E103" i="1"/>
  <c r="D103" i="1"/>
  <c r="C103" i="1"/>
  <c r="B103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E100" i="1"/>
  <c r="D100" i="1"/>
  <c r="C100" i="1"/>
  <c r="B100" i="1"/>
  <c r="G99" i="1"/>
  <c r="F99" i="1"/>
  <c r="E99" i="1"/>
  <c r="D99" i="1"/>
  <c r="C99" i="1"/>
  <c r="B99" i="1"/>
  <c r="G98" i="1"/>
  <c r="F98" i="1"/>
  <c r="E98" i="1"/>
  <c r="D98" i="1"/>
  <c r="C98" i="1"/>
  <c r="B98" i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G8" i="1"/>
  <c r="G129" i="1" s="1"/>
  <c r="F8" i="1"/>
  <c r="F131" i="1" s="1"/>
  <c r="E8" i="1"/>
  <c r="D8" i="1"/>
  <c r="C8" i="1"/>
  <c r="B8" i="1"/>
  <c r="H7" i="1"/>
  <c r="F129" i="1" s="1"/>
  <c r="B5" i="1"/>
  <c r="B4" i="1"/>
  <c r="B2" i="1"/>
  <c r="F132" i="1" l="1"/>
  <c r="H129" i="1"/>
  <c r="F130" i="1"/>
</calcChain>
</file>

<file path=xl/sharedStrings.xml><?xml version="1.0" encoding="utf-8"?>
<sst xmlns="http://schemas.openxmlformats.org/spreadsheetml/2006/main" count="20" uniqueCount="20">
  <si>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</si>
  <si>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</si>
  <si>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</si>
  <si>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</si>
  <si>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</si>
  <si>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</si>
  <si>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</si>
  <si>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</si>
  <si>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</si>
  <si>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</si>
  <si>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JULIO 2023</t>
  </si>
  <si>
    <t>BALANCE AL PRIMER DIA DEL MES</t>
  </si>
  <si>
    <t>Licda. Esterva calderon</t>
  </si>
  <si>
    <t>INGRESOS DEL MES</t>
  </si>
  <si>
    <t>Lic.Francina A.Nova</t>
  </si>
  <si>
    <t>Preparado Por</t>
  </si>
  <si>
    <t>BALANCE AL FINALIZAR EL MES</t>
  </si>
  <si>
    <t>Revisado Por</t>
  </si>
  <si>
    <t>Contadora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</si>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</sst>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165" fontId="9" fillId="0" borderId="1" xfId="2" applyNumberFormat="1" applyFont="1" applyFill="1" applyBorder="1" applyAlignment="1">
      <alignment horizontal="right" wrapText="1"/>
    </xf>
    <xf numFmtId="0" fontId="10" fillId="3" borderId="1" xfId="1" applyFont="1" applyFill="1" applyBorder="1"/>
    <xf numFmtId="0" fontId="10" fillId="3" borderId="1" xfId="1" applyFont="1" applyFill="1" applyBorder="1" applyAlignment="1">
      <alignment horizontal="left" wrapText="1"/>
    </xf>
    <xf numFmtId="1" fontId="10" fillId="3" borderId="1" xfId="1" applyNumberFormat="1" applyFont="1" applyFill="1" applyBorder="1" applyAlignment="1">
      <alignment horizontal="center" wrapText="1"/>
    </xf>
    <xf numFmtId="4" fontId="10" fillId="3" borderId="1" xfId="1" applyNumberFormat="1" applyFont="1" applyFill="1" applyBorder="1" applyAlignment="1">
      <alignment horizontal="center" wrapText="1"/>
    </xf>
    <xf numFmtId="165" fontId="10" fillId="3" borderId="1" xfId="2" applyNumberFormat="1" applyFont="1" applyFill="1" applyBorder="1" applyAlignment="1">
      <alignment horizontal="right" wrapText="1"/>
    </xf>
    <xf numFmtId="0" fontId="11" fillId="0" borderId="0" xfId="1" applyFont="1"/>
    <xf numFmtId="0" fontId="11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1" fillId="0" borderId="0" xfId="3" applyNumberFormat="1" applyFont="1" applyFill="1" applyBorder="1" applyAlignment="1">
      <alignment horizontal="right"/>
    </xf>
    <xf numFmtId="1" fontId="13" fillId="0" borderId="2" xfId="1" applyNumberFormat="1" applyFont="1" applyBorder="1" applyAlignment="1">
      <alignment horizontal="center" wrapText="1"/>
    </xf>
    <xf numFmtId="1" fontId="13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wrapText="1"/>
    </xf>
    <xf numFmtId="1" fontId="11" fillId="0" borderId="0" xfId="1" applyNumberFormat="1" applyFont="1" applyAlignment="1">
      <alignment horizontal="center"/>
    </xf>
    <xf numFmtId="1" fontId="11" fillId="0" borderId="0" xfId="1" applyNumberFormat="1" applyFont="1" applyAlignment="1">
      <alignment horizontal="right"/>
    </xf>
  </cellXfs>
  <cellStyles count="4">
    <cellStyle name="Millares 4" xfId="2" xr:uid="{E63EB434-3DCB-43D6-995C-30DDA1F75AD5}"/>
    <cellStyle name="Millares_29 feb DESEMBOLSO2004" xfId="3" xr:uid="{F88A8998-E8CD-468D-8C2E-6D459B889496}"/>
    <cellStyle name="Normal" xfId="0" builtinId="0"/>
    <cellStyle name="Normal 3" xfId="1" xr:uid="{7867BF76-0827-47D0-BD0C-45A74F3411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5</xdr:row>
      <xdr:rowOff>0</xdr:rowOff>
    </xdr:from>
    <xdr:to>
      <xdr:col>13</xdr:col>
      <xdr:colOff>236911</xdr:colOff>
      <xdr:row>6</xdr:row>
      <xdr:rowOff>152611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4A4EA38-41A6-48F2-A837-3A423A05516A}"/>
            </a:ext>
          </a:extLst>
        </xdr:cNvPr>
        <xdr:cNvSpPr/>
      </xdr:nvSpPr>
      <xdr:spPr>
        <a:xfrm>
          <a:off x="12611100" y="1562100"/>
          <a:ext cx="3284911" cy="543136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2023-%20VS2.1%20q.xlsx" TargetMode="External"/><Relationship Id="rId1" Type="http://schemas.openxmlformats.org/officeDocument/2006/relationships/externalLinkPath" Target="/Users/fnova/Downloads/SRS%20EL%20VALLE%20MODULO%20DE%20CONTABILIDAD%202023-%20VS2.1%20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5">
          <cell r="B5" t="str">
            <v>DEL 1 AL 31 DE JULIO 2023</v>
          </cell>
        </row>
        <row r="7">
          <cell r="C7" t="str">
            <v>VICTOR ANTONIO ANGOMAS</v>
          </cell>
          <cell r="D7">
            <v>26949</v>
          </cell>
          <cell r="E7">
            <v>45112</v>
          </cell>
          <cell r="L7">
            <v>12740</v>
          </cell>
          <cell r="M7" t="str">
            <v>PAGO POR SERVICIO PRESTADO COMO PINTOR DE LA OFICINA REGIONAL DESDE EL 05/03/2023, HASTA 30/5/2023</v>
          </cell>
        </row>
        <row r="8">
          <cell r="C8" t="str">
            <v>JOSE ENRIQUE VIOLA</v>
          </cell>
          <cell r="D8" t="str">
            <v>26950</v>
          </cell>
          <cell r="E8">
            <v>45112</v>
          </cell>
          <cell r="L8">
            <v>24500</v>
          </cell>
          <cell r="M8" t="str">
            <v>PAGO POR SERVICIO PRESTADO COMO AYUDANTE  DEMANTENIMIENTO, PAGO DE DOS DOS MESES DESSDE EL 02/04/2023, HASTA 30/5/2023 POR LABORES DIVERSAS DE REPARACION EN LOS CPN DEL PRIMER NIVEL, ASIGNADO, VER ANEXO.</v>
          </cell>
        </row>
        <row r="9">
          <cell r="C9" t="str">
            <v>CODETEL</v>
          </cell>
          <cell r="D9" t="str">
            <v>31256348662</v>
          </cell>
          <cell r="E9">
            <v>45112</v>
          </cell>
          <cell r="L9">
            <v>153639.51999999999</v>
          </cell>
          <cell r="M9" t="str">
            <v>PAGO SERVICIO TELEFONICO OFICINA REGIONAL, CENRAL TELEFONICA , Y CENTRO DIAGNOSTICO LAS MATAS.</v>
          </cell>
        </row>
        <row r="10">
          <cell r="C10" t="str">
            <v>CODETEL</v>
          </cell>
          <cell r="D10" t="str">
            <v>31256385744</v>
          </cell>
          <cell r="E10">
            <v>45112</v>
          </cell>
          <cell r="L10">
            <v>24414.49</v>
          </cell>
          <cell r="M10" t="str">
            <v>PAGO SERVICIO TELEFONICO CENTRO DE DIAGNOSTICO SAN JUAN.</v>
          </cell>
        </row>
        <row r="11">
          <cell r="C11" t="str">
            <v>CODETEL</v>
          </cell>
          <cell r="D11" t="str">
            <v>31256469084</v>
          </cell>
          <cell r="E11">
            <v>45112</v>
          </cell>
          <cell r="L11">
            <v>9655.6</v>
          </cell>
          <cell r="M11" t="str">
            <v>PAGO SERVICIO TELEFONICO ALMACEN DE MEDICAMENTOS.</v>
          </cell>
        </row>
        <row r="12">
          <cell r="C12" t="str">
            <v>CODETEL</v>
          </cell>
          <cell r="D12" t="str">
            <v>31256501081</v>
          </cell>
          <cell r="E12">
            <v>45112</v>
          </cell>
          <cell r="L12">
            <v>18465.03</v>
          </cell>
          <cell r="M12" t="str">
            <v>PAGO SERVICIO TELEFONICO GERENCIA DE AREA I AZUA</v>
          </cell>
        </row>
        <row r="13">
          <cell r="C13" t="str">
            <v>CODETEL</v>
          </cell>
          <cell r="D13" t="str">
            <v>31256533299</v>
          </cell>
          <cell r="E13">
            <v>45112</v>
          </cell>
          <cell r="L13">
            <v>5249.9</v>
          </cell>
          <cell r="M13" t="str">
            <v>PAGO SERVICIO DE INTERNET RUTER INALAMBRICO EL CERCADO.</v>
          </cell>
        </row>
        <row r="14">
          <cell r="C14" t="str">
            <v>CODETEL</v>
          </cell>
          <cell r="D14" t="str">
            <v>31256565508</v>
          </cell>
          <cell r="E14">
            <v>45112</v>
          </cell>
          <cell r="L14">
            <v>2624.96</v>
          </cell>
          <cell r="M14" t="str">
            <v>PAGO SERVICIO DE INTERNET ANALISTA DE CALIDAD.</v>
          </cell>
        </row>
        <row r="15">
          <cell r="C15" t="str">
            <v>CODETEL</v>
          </cell>
          <cell r="D15" t="str">
            <v>31256590988</v>
          </cell>
          <cell r="E15">
            <v>45112</v>
          </cell>
          <cell r="L15">
            <v>23961.040000000001</v>
          </cell>
          <cell r="M15" t="str">
            <v>PAGO SERVICIO DE INTERNET RUTER INALAMBRICO VARIOS ESTABLECIMIENTOS DEL SRS EL VALLE.</v>
          </cell>
        </row>
        <row r="16">
          <cell r="C16" t="str">
            <v>CODETEL</v>
          </cell>
          <cell r="D16" t="str">
            <v>31256607610</v>
          </cell>
          <cell r="E16">
            <v>45112</v>
          </cell>
          <cell r="L16">
            <v>5697.36</v>
          </cell>
          <cell r="M16" t="str">
            <v xml:space="preserve">PAGO SERVICIO DE INTERNET CENTRO DE DIAGNOSTICO AZUA </v>
          </cell>
        </row>
        <row r="17">
          <cell r="C17" t="str">
            <v>CODETEL</v>
          </cell>
          <cell r="D17" t="str">
            <v>31256607610</v>
          </cell>
          <cell r="E17">
            <v>45112</v>
          </cell>
          <cell r="L17">
            <v>7945.08</v>
          </cell>
          <cell r="M17" t="str">
            <v>PAGO SERVICIO DE INTERNET GERENCIA DE AREA III.</v>
          </cell>
        </row>
        <row r="18">
          <cell r="C18" t="str">
            <v>CODETEL</v>
          </cell>
          <cell r="D18" t="str">
            <v>31256698197</v>
          </cell>
          <cell r="E18">
            <v>45112</v>
          </cell>
          <cell r="L18">
            <v>306670.73</v>
          </cell>
          <cell r="M18" t="str">
            <v>PAGO SERVICIO DE FLOTA. DE LA OFICINA REGIONAL DE SALUD.</v>
          </cell>
        </row>
        <row r="19">
          <cell r="C19" t="str">
            <v>CODETEL</v>
          </cell>
          <cell r="D19" t="str">
            <v>31256723543</v>
          </cell>
          <cell r="E19">
            <v>45112</v>
          </cell>
          <cell r="L19">
            <v>136595.9</v>
          </cell>
          <cell r="M19" t="str">
            <v>PAGO FIBRA OPTICA Y SEGURIDAD P DE LA REGIONAL DE SALUD EL VALLE.</v>
          </cell>
        </row>
        <row r="20">
          <cell r="C20" t="str">
            <v>ALTICE</v>
          </cell>
          <cell r="D20" t="str">
            <v>31256847824</v>
          </cell>
          <cell r="E20">
            <v>45112</v>
          </cell>
          <cell r="L20">
            <v>182512.85</v>
          </cell>
          <cell r="M20" t="str">
            <v>PAGO FACTURA NO.B1500051633,SERVICIO DE INTERNET PARA LOS CENTROS DE ATENCION PRIMARIA DEL  SERVICIO REGIONAL DE SALUD EL VALLE VER LISTADO ANEXO</v>
          </cell>
        </row>
        <row r="21">
          <cell r="C21" t="str">
            <v>TESORERIA DE LA SEGURIDAD SOCIAL.</v>
          </cell>
          <cell r="D21" t="str">
            <v>31256947766</v>
          </cell>
          <cell r="E21">
            <v>45112</v>
          </cell>
          <cell r="L21">
            <v>120431.45</v>
          </cell>
          <cell r="M21" t="str">
            <v>PAGO DE LA TESOREEIA DE LA SEGURIDAD SOCIAL A COLABORADORES DEL SRS EL VALLE  CORRESPONDIENTE AL DE JUNIO 2023.</v>
          </cell>
        </row>
        <row r="22">
          <cell r="C22" t="str">
            <v>ALTICE</v>
          </cell>
          <cell r="D22">
            <v>31257017659</v>
          </cell>
          <cell r="E22">
            <v>45112</v>
          </cell>
          <cell r="L22">
            <v>45528.67</v>
          </cell>
          <cell r="M22" t="str">
            <v>PAGO FACTURA NO. B1500051852, SERVICIO DE INTERNET PARA CENTRO DE DIAGNOSTICO DE AZUA, Y CORREOS INSTITUCIONALES VER LISTADO ANEXO.</v>
          </cell>
        </row>
        <row r="23">
          <cell r="C23" t="str">
            <v>NULO</v>
          </cell>
          <cell r="D23" t="str">
            <v>26951</v>
          </cell>
          <cell r="E23">
            <v>45113</v>
          </cell>
          <cell r="L23">
            <v>0</v>
          </cell>
          <cell r="M23" t="str">
            <v>NULO</v>
          </cell>
        </row>
        <row r="24">
          <cell r="C24" t="str">
            <v>SANTO FELIZ MENDEZ</v>
          </cell>
          <cell r="D24" t="str">
            <v>26952</v>
          </cell>
          <cell r="E24">
            <v>45113</v>
          </cell>
          <cell r="L24">
            <v>5000</v>
          </cell>
          <cell r="M24" t="str">
            <v>PAGO CORRESPONDIENTE AL MES DE JUNIO 2023 A VIGILANTE CPN EL ROSARIO SAN JUAN.</v>
          </cell>
        </row>
        <row r="25">
          <cell r="C25" t="str">
            <v>NULO</v>
          </cell>
          <cell r="D25" t="str">
            <v>26953</v>
          </cell>
          <cell r="E25">
            <v>45113</v>
          </cell>
          <cell r="L25">
            <v>0</v>
          </cell>
          <cell r="M25" t="str">
            <v>NULO</v>
          </cell>
        </row>
        <row r="26">
          <cell r="C26" t="str">
            <v>NULO</v>
          </cell>
          <cell r="D26" t="str">
            <v>26954</v>
          </cell>
          <cell r="E26">
            <v>45113</v>
          </cell>
          <cell r="L26">
            <v>0</v>
          </cell>
          <cell r="M26" t="str">
            <v>NULO</v>
          </cell>
        </row>
        <row r="27">
          <cell r="C27" t="str">
            <v>NULO</v>
          </cell>
          <cell r="D27" t="str">
            <v>26955</v>
          </cell>
          <cell r="E27">
            <v>45113</v>
          </cell>
          <cell r="L27">
            <v>0</v>
          </cell>
          <cell r="M27" t="str">
            <v>NULO</v>
          </cell>
        </row>
        <row r="28">
          <cell r="C28" t="str">
            <v>HECTOR LEONIDAS QUITERIO</v>
          </cell>
          <cell r="D28" t="str">
            <v>26956</v>
          </cell>
          <cell r="E28">
            <v>45113</v>
          </cell>
          <cell r="L28">
            <v>17248</v>
          </cell>
          <cell r="M28" t="str">
            <v>PAGO POR SERVICIO PRESTADO COMO TECNICO REFRIGERACION POR UN MES PARA TRABAJOS DE REPARACION Y MANTENIMIENTO DE NEVERAS DE COCINA DAÑADA EN DIFERENTES CPN.</v>
          </cell>
        </row>
        <row r="29">
          <cell r="C29" t="str">
            <v>MORENO RODRIGUEZ</v>
          </cell>
          <cell r="D29" t="str">
            <v>26957</v>
          </cell>
          <cell r="E29">
            <v>45113</v>
          </cell>
          <cell r="L29">
            <v>9800</v>
          </cell>
          <cell r="M29" t="str">
            <v>PAGO POR SERVICIO PRESTADO COMO CHOFER PARA TRABAJOS DE PERIFONEO EN LAS COMUNIDADES POR UN PERIODO DE UNA SEMANA  DESDE EL 22/5/2023 HASTA  EL 2/6/2023 EN LA OFICINA REGIONAL, SAN JUAN PARA REALIZAR TRABAJO EN LA JORNADAS MEDICACS. VER ANEXO</v>
          </cell>
        </row>
        <row r="30">
          <cell r="C30" t="str">
            <v xml:space="preserve">CLARA FAMILIA </v>
          </cell>
          <cell r="D30" t="str">
            <v>26958</v>
          </cell>
          <cell r="E30">
            <v>45119</v>
          </cell>
          <cell r="L30">
            <v>11300</v>
          </cell>
          <cell r="M30" t="str">
            <v>PAGO DE FACTURAS NO.B1500000177,B1500000331,B1500000347, Y B1500000339, COMPRA DE ARREGLO FLORALES PARA ONMEMORACION DE DIAS PATRIOS.</v>
          </cell>
        </row>
        <row r="31">
          <cell r="C31" t="str">
            <v>NULO</v>
          </cell>
          <cell r="D31" t="str">
            <v>26959</v>
          </cell>
          <cell r="E31">
            <v>45119</v>
          </cell>
          <cell r="L31">
            <v>0</v>
          </cell>
          <cell r="M31" t="str">
            <v>NULO</v>
          </cell>
        </row>
        <row r="32">
          <cell r="C32" t="str">
            <v>JUÑAÑO SERVICIOS &amp; EVENTO</v>
          </cell>
          <cell r="D32" t="str">
            <v>26960</v>
          </cell>
          <cell r="E32">
            <v>45119</v>
          </cell>
          <cell r="L32">
            <v>44296</v>
          </cell>
          <cell r="M32" t="str">
            <v>PAGO FACTURAS NO. B1500000285, Y B1500000284, COMPRA DE ALMUERZO Y REFRIGERIOS PARA LA GERENCIA DE AREA I AZUA.</v>
          </cell>
        </row>
        <row r="33">
          <cell r="C33" t="str">
            <v>AUTO REPUESTOS ASODECO EIRL</v>
          </cell>
          <cell r="D33" t="str">
            <v>31320881709</v>
          </cell>
          <cell r="E33">
            <v>45119</v>
          </cell>
          <cell r="L33">
            <v>45295.76</v>
          </cell>
          <cell r="M33" t="str">
            <v>PAGO FACTURA NO. B1500000315, Y 314, COMPRA DE REPUESTOS PARA, MANT. DE GUAUGA TOTOTA HILUX IKD DE LA GERENCIA DE AREA II  Y MITSUBISHI L200 AZUL PLACA EX01274, MITSUBISHI BLANCA L200, PLACA:1349461 Y TOYOTA GRIS PLACA EL05513 DEL  SRS EV.</v>
          </cell>
        </row>
        <row r="34">
          <cell r="C34" t="str">
            <v>EMPRESAS MILTIN SRL</v>
          </cell>
          <cell r="D34">
            <v>31320904167</v>
          </cell>
          <cell r="E34">
            <v>45119</v>
          </cell>
          <cell r="L34">
            <v>107603.77</v>
          </cell>
        </row>
        <row r="35">
          <cell r="C35" t="str">
            <v>ADELIO BAUTISTA</v>
          </cell>
          <cell r="D35" t="str">
            <v>31321140654</v>
          </cell>
          <cell r="E35">
            <v>45119</v>
          </cell>
          <cell r="L35">
            <v>139726.91</v>
          </cell>
          <cell r="M35" t="str">
            <v>PAGO FACTURA NO. B1500000423, 469 COMPRA DE ALMUERZO Y REFRIGERIO PARA DIVERSA ACTIVIDADES  DURANTE EL MES DE DICIEMBRE 2022 Y MAYO 2023VER ANEXO</v>
          </cell>
        </row>
        <row r="36">
          <cell r="C36" t="str">
            <v>EDESUR DOMINICANA</v>
          </cell>
          <cell r="D36" t="str">
            <v>31332873486</v>
          </cell>
          <cell r="E36">
            <v>45120</v>
          </cell>
          <cell r="L36">
            <v>10146.719999999999</v>
          </cell>
          <cell r="M36" t="str">
            <v>PAGO FACTURA ENERGIA ELECTRICA CPN LIVERACION DEL SERVICIO REGIONAL DE SALUD EL VALLE CORRESPONDIENTE A LOS MESES MAYO -JULIO 2023 EL VALLE VER ANEXO.</v>
          </cell>
        </row>
        <row r="37">
          <cell r="C37" t="str">
            <v>ISIDRO ROSA RAMON</v>
          </cell>
          <cell r="D37" t="str">
            <v>26961</v>
          </cell>
          <cell r="E37">
            <v>45120</v>
          </cell>
          <cell r="L37">
            <v>300000</v>
          </cell>
          <cell r="M37" t="str">
            <v>PAGO DE DOS (2) MESES DE DEPOSITOS PARA ALQUILER DE ALMACEN COMERCIAL DONDE FUNCIONARA EL ALMACEN DE MEDICAMENTOS E INSUMOS DEL SRS EL VALLE.</v>
          </cell>
        </row>
        <row r="38">
          <cell r="C38" t="str">
            <v>MARTIN GERALDINO RAMIREZ</v>
          </cell>
          <cell r="D38" t="str">
            <v>26962</v>
          </cell>
          <cell r="E38">
            <v>45125</v>
          </cell>
          <cell r="L38">
            <v>5750</v>
          </cell>
          <cell r="M38" t="str">
            <v>PAGO REALIZACION DE ESTUDIO( CULTIVO ESPUTO PARA MICROBACTERIAS),PACIENTE TB.</v>
          </cell>
        </row>
        <row r="39">
          <cell r="C39" t="str">
            <v>MARTIN GERALDINO RAMIREZ</v>
          </cell>
          <cell r="D39" t="str">
            <v>26963</v>
          </cell>
          <cell r="E39">
            <v>45125</v>
          </cell>
          <cell r="L39">
            <v>1000</v>
          </cell>
          <cell r="M39" t="str">
            <v>PAGO TRANSPORTE PACIENTE TB.</v>
          </cell>
        </row>
        <row r="40">
          <cell r="C40" t="str">
            <v>NULO</v>
          </cell>
          <cell r="D40" t="str">
            <v>26964</v>
          </cell>
          <cell r="E40">
            <v>45125</v>
          </cell>
          <cell r="L40">
            <v>0</v>
          </cell>
          <cell r="M40" t="str">
            <v>NULO</v>
          </cell>
        </row>
        <row r="41">
          <cell r="C41" t="str">
            <v>GGNER</v>
          </cell>
          <cell r="D41" t="str">
            <v>26965</v>
          </cell>
          <cell r="E41">
            <v>45125</v>
          </cell>
          <cell r="L41">
            <v>16272</v>
          </cell>
          <cell r="M41" t="str">
            <v>PAGO DE FACTURA NO. B1500000101, PAGO PUBLICIDAD PARA OPERATIVO MEDICO DESDE EL 28/03/2023 HASTA EL 04/04/2023 DEL SERVICIO REGIONAL DE SALUD EL VALLE.</v>
          </cell>
        </row>
        <row r="42">
          <cell r="C42" t="str">
            <v>DOMINGO MENDEZ</v>
          </cell>
          <cell r="D42" t="str">
            <v>26966</v>
          </cell>
          <cell r="E42">
            <v>45125</v>
          </cell>
          <cell r="L42">
            <v>10000</v>
          </cell>
          <cell r="M42" t="str">
            <v>PAGO CORRESPONDIENTE AL MES DE JMAYO  2023.</v>
          </cell>
        </row>
        <row r="43">
          <cell r="C43" t="str">
            <v>COMPLEJO GALLERY</v>
          </cell>
          <cell r="D43" t="str">
            <v>31374899624</v>
          </cell>
          <cell r="E43">
            <v>45125</v>
          </cell>
          <cell r="L43">
            <v>171516.22</v>
          </cell>
          <cell r="M43" t="str">
            <v>PAGO FACTURAS NO. B1500001533,1524,1521,1517,1506,1503,1516,1515,1514,1498,1494 Y 1493,COMPRA DE ALMUERZOS Y REFRIGERIO PARA DIVERSAS ACTIVIDADES DEL SRSEV, DE LOS MESES MAYO-JULIO 2023, VER ANEXO</v>
          </cell>
        </row>
        <row r="44">
          <cell r="C44" t="str">
            <v>INVERSIONES MAGUANA</v>
          </cell>
          <cell r="D44" t="str">
            <v>26967</v>
          </cell>
          <cell r="E44">
            <v>45126</v>
          </cell>
          <cell r="L44">
            <v>62376</v>
          </cell>
          <cell r="M44" t="str">
            <v>PAGO FACTURA NO. B1500000302, HOSPEDAJE MINISTRO DE SALUD DANIEL RIVERA, OPERATIVO MEDICO Y PERSONAL MEDICO.</v>
          </cell>
        </row>
        <row r="45">
          <cell r="C45" t="str">
            <v>SECONSA SRL</v>
          </cell>
          <cell r="D45" t="str">
            <v>31382392489</v>
          </cell>
          <cell r="E45">
            <v>45126</v>
          </cell>
          <cell r="L45">
            <v>1465413.8199999998</v>
          </cell>
          <cell r="M45" t="str">
            <v>PAGO FACTURAS NO. B1500017161, Y 17162, COMPRA DE IMPRESORA PARA USO EN LOS CENTROS DE DIAGNOSTICOS, GERENCIA DE AREA Y OFICINA REGIONAL Y COMPRA DE COMPUTADORA PARA LOS TECNICO DEL AREA TECNICA REGIONAL Y COORDINADORES DE ZONA.</v>
          </cell>
        </row>
        <row r="46">
          <cell r="C46" t="str">
            <v>OUTLE DE SAN CRITOBAL MEDINA SRL.</v>
          </cell>
          <cell r="D46" t="str">
            <v>B1500000025</v>
          </cell>
          <cell r="E46">
            <v>45126</v>
          </cell>
          <cell r="L46">
            <v>18470.98</v>
          </cell>
          <cell r="M46" t="str">
            <v>PAGO FACTURA NO.B1500000025 COMPRA DE MATERIAL GASTABLE DE OFICNA.</v>
          </cell>
        </row>
        <row r="47">
          <cell r="C47" t="str">
            <v>COMPLEJO GALLERY</v>
          </cell>
          <cell r="D47" t="str">
            <v>31374871389</v>
          </cell>
          <cell r="E47">
            <v>45126</v>
          </cell>
          <cell r="L47">
            <v>21600</v>
          </cell>
          <cell r="M47" t="str">
            <v>PAGO FACTURAS  NO. B1500001497,1518,1520,1522, Y 1525, ALQUILER DE SALON PARA DIFERENTES ACTIVIDADES DEL SERVICIO REGIONAL DE SALUD EL VALLE DURANTE LOS MESES  MAYO Y LINIO 2023, VER ANEXO.</v>
          </cell>
        </row>
        <row r="48">
          <cell r="C48" t="str">
            <v>TRANSFERENCIA TRAMO FIJO</v>
          </cell>
          <cell r="D48" t="str">
            <v>4524000000006</v>
          </cell>
          <cell r="E48">
            <v>45126</v>
          </cell>
          <cell r="F48">
            <v>12627130.01</v>
          </cell>
          <cell r="L48">
            <v>0</v>
          </cell>
          <cell r="M48" t="str">
            <v>TRANSFERENCIA TRAMO FIJO MES JULIO 2023</v>
          </cell>
        </row>
        <row r="49">
          <cell r="C49" t="str">
            <v>FRANCIS ANTONIO ALCANTARA JIMENEZ</v>
          </cell>
          <cell r="D49" t="str">
            <v>26968</v>
          </cell>
          <cell r="E49">
            <v>45126</v>
          </cell>
          <cell r="L49">
            <v>14803</v>
          </cell>
          <cell r="M49" t="str">
            <v>PAGO FACTURAS NO. B1500000073 ,74, Y 75,MANTENIMIENTO PARA LA GUAGUA TOYOTA PLACA EL 0559 DE LA GERENCIA DE AREA I AZUA, HILUX PEL 05, MINIBUS, MOTOR HONDA BLANCO Y SONDEO DEL RADIADOR DE LA PLANTA ELECTRICA DEL  SRS EL VALLE,, VER ANEXO.</v>
          </cell>
        </row>
        <row r="50">
          <cell r="C50" t="str">
            <v>INVERSIONES ECOTURISTICA</v>
          </cell>
          <cell r="D50" t="str">
            <v>26969</v>
          </cell>
          <cell r="E50">
            <v>45126</v>
          </cell>
          <cell r="L50">
            <v>24132.38</v>
          </cell>
          <cell r="M50" t="str">
            <v>PAGO FACTURAS NO. B1500001375, 1330, HOSPEDAJE Y DESAYUNO PARA EL DIRECTOR DE ODONTOLOGIA LS DIAS 1 Y 2 DE ABRIL, Y PERSONAL DEL SNS.</v>
          </cell>
        </row>
        <row r="51">
          <cell r="C51" t="str">
            <v>NULO</v>
          </cell>
          <cell r="D51" t="str">
            <v>26970</v>
          </cell>
          <cell r="E51">
            <v>45126</v>
          </cell>
          <cell r="L51">
            <v>0</v>
          </cell>
          <cell r="M51" t="str">
            <v>NULO</v>
          </cell>
        </row>
        <row r="52">
          <cell r="C52" t="str">
            <v>RAFAEL ANTONIO DE LA ROSA</v>
          </cell>
          <cell r="D52" t="str">
            <v>26971</v>
          </cell>
          <cell r="E52">
            <v>45127</v>
          </cell>
          <cell r="L52">
            <v>13720</v>
          </cell>
          <cell r="M52" t="str">
            <v>PAGO POR SERVICIO PRESTADO COMO MECANICO PARA LA GERENCIA DE AREA I SAN JUAN POR DOS MESES, VER ANEXO.</v>
          </cell>
        </row>
        <row r="53">
          <cell r="C53" t="str">
            <v>VICTOR ANTONIO ANGOMAS</v>
          </cell>
          <cell r="D53" t="str">
            <v>26972</v>
          </cell>
          <cell r="E53">
            <v>45127</v>
          </cell>
          <cell r="L53">
            <v>11760</v>
          </cell>
          <cell r="M53" t="str">
            <v>PAGO POR SERVICIO PRESTADO COMO PINTOR DE LA OFICINA REGIONAL DESDE EL 16-06-2023 HASTA EL 16-07-2023, VER ANEXO.</v>
          </cell>
        </row>
        <row r="54">
          <cell r="C54" t="str">
            <v>MANUEL EMILIO ZABALA FAMILIA</v>
          </cell>
          <cell r="D54" t="str">
            <v>26973</v>
          </cell>
          <cell r="E54">
            <v>45127</v>
          </cell>
          <cell r="L54">
            <v>31360</v>
          </cell>
          <cell r="M54" t="str">
            <v>PAGO POR SERVICIO PRESTADO COMO VIGILANTE POR 4 MESES PARA CUSTODIAR  LOS MATERIALES DE  INFRAESTRUCTURA EN EL CPN LOS COPEYES DEL SRS EL VALLE, DESDE 13/03/2023 HASTA EL 13/7/2023, VER ANEXO.</v>
          </cell>
        </row>
        <row r="55">
          <cell r="C55" t="str">
            <v>ELPIDIO CABRL</v>
          </cell>
          <cell r="D55" t="str">
            <v>26974</v>
          </cell>
          <cell r="E55">
            <v>45127</v>
          </cell>
          <cell r="L55">
            <v>4900</v>
          </cell>
          <cell r="M55" t="str">
            <v>PAGO POR SERVICIOS PRESTADO COMO JARDINERO CPN VILLA LIBERACION DESDE EL 01/5/2023 HASTA EL 30/5/2023, VER ANEXO.</v>
          </cell>
        </row>
        <row r="56">
          <cell r="C56" t="str">
            <v>FAUSTINO LOPEZ RAMIREZ</v>
          </cell>
          <cell r="D56" t="str">
            <v>26975</v>
          </cell>
          <cell r="E56">
            <v>45127</v>
          </cell>
          <cell r="L56">
            <v>7938</v>
          </cell>
          <cell r="M56" t="str">
            <v>PAGO POR SERVICIO PRESTADO COMO TORNERO POR UN MES PARA REPARACION DE CATRE, RETIFICACION DE DISCO Y MANTENIMIENTO DE VEHICULO, EN LA OFINCA REGIONAL., VER ANEXO.</v>
          </cell>
        </row>
        <row r="57">
          <cell r="C57" t="str">
            <v xml:space="preserve">DANILO MESA RODRIGUEZ </v>
          </cell>
          <cell r="D57" t="str">
            <v>26976</v>
          </cell>
          <cell r="E57">
            <v>45127</v>
          </cell>
          <cell r="L57">
            <v>5880</v>
          </cell>
          <cell r="M57" t="str">
            <v>PAGO POR SERVICIO PRESTADO COMO ELECTRICITA  AUTOMOTRIZ POR 15 DIAS PARA REPARAR VEHICULO, EN LA OFICINA EGIONAL, VER ANEXO.</v>
          </cell>
        </row>
        <row r="58">
          <cell r="C58" t="str">
            <v>DULCE MARIA MONTERO</v>
          </cell>
          <cell r="D58" t="str">
            <v>26977</v>
          </cell>
          <cell r="E58">
            <v>45127</v>
          </cell>
          <cell r="L58">
            <v>4900</v>
          </cell>
          <cell r="M58" t="str">
            <v>PAGO POR SERVICIO PRESTADO COMO CONSERJE CPN MIRADOR NORTE DESDE 13/06/2023/ HASTA EL 13/07/2023, VER ANEXO.</v>
          </cell>
        </row>
        <row r="59">
          <cell r="C59" t="str">
            <v>ALCIBIADES VALDEZ</v>
          </cell>
          <cell r="D59" t="str">
            <v>26978</v>
          </cell>
          <cell r="E59">
            <v>45127</v>
          </cell>
          <cell r="L59">
            <v>4900</v>
          </cell>
          <cell r="M59" t="str">
            <v>PAGO POR SERVIVIO PRESTADO COMO JARDINERO CPN CORBANO SUR DESDE 05/07/2023, VER ANEXO.</v>
          </cell>
        </row>
        <row r="60">
          <cell r="C60" t="str">
            <v xml:space="preserve">ARIEL REYES MATEO </v>
          </cell>
          <cell r="D60" t="str">
            <v>26979</v>
          </cell>
          <cell r="E60">
            <v>45127</v>
          </cell>
          <cell r="L60">
            <v>9800</v>
          </cell>
          <cell r="M60" t="str">
            <v>POR SERVICIO PRESTADO COMO CHOFER PARA OFICINA REGIONAL DESDE 07/07/2023 HASTA EL 17/07/2023, VER ANEXO.</v>
          </cell>
        </row>
        <row r="61">
          <cell r="C61" t="str">
            <v>BENZAN AUTO IMPORT</v>
          </cell>
          <cell r="D61" t="str">
            <v>26980</v>
          </cell>
          <cell r="E61">
            <v>45127</v>
          </cell>
          <cell r="L61">
            <v>272684.34000000003</v>
          </cell>
          <cell r="M61" t="str">
            <v>PAGO FACTURAS VARIAS  MANTENIMIENTO DE VEHICULOS DEL SERVICIO REGIONAL DE  SALUD EL VALLE.</v>
          </cell>
        </row>
        <row r="62">
          <cell r="C62" t="str">
            <v>NULO</v>
          </cell>
          <cell r="D62" t="str">
            <v>26981</v>
          </cell>
          <cell r="E62">
            <v>45127</v>
          </cell>
          <cell r="L62">
            <v>0</v>
          </cell>
          <cell r="M62" t="str">
            <v>NULO</v>
          </cell>
        </row>
        <row r="63">
          <cell r="C63" t="str">
            <v>NULO</v>
          </cell>
          <cell r="D63" t="str">
            <v>26982</v>
          </cell>
          <cell r="E63">
            <v>45132</v>
          </cell>
          <cell r="L63">
            <v>0</v>
          </cell>
          <cell r="M63" t="str">
            <v>NULO</v>
          </cell>
        </row>
        <row r="64">
          <cell r="C64" t="str">
            <v>HILDA ROSA AQUINO</v>
          </cell>
          <cell r="D64" t="str">
            <v>26983</v>
          </cell>
          <cell r="E64">
            <v>45132</v>
          </cell>
          <cell r="L64">
            <v>5152</v>
          </cell>
          <cell r="M64" t="str">
            <v>PAGO FACTURA B1500000424, COMPRA REFRIGERIO PARA VARIAS ACTIVIDADES DEL SERVIVIO REGIONAL DE SALUD EL VALLE.</v>
          </cell>
        </row>
        <row r="65">
          <cell r="C65" t="str">
            <v>NULO</v>
          </cell>
          <cell r="D65" t="str">
            <v>26984</v>
          </cell>
          <cell r="E65">
            <v>45133</v>
          </cell>
          <cell r="L65">
            <v>0</v>
          </cell>
          <cell r="M65" t="str">
            <v>NULO</v>
          </cell>
        </row>
        <row r="66">
          <cell r="C66" t="str">
            <v xml:space="preserve">CENTRO COMERCIAL EL DETALLISTA </v>
          </cell>
          <cell r="D66" t="str">
            <v>26985</v>
          </cell>
          <cell r="E66">
            <v>45133</v>
          </cell>
          <cell r="L66">
            <v>127302.23000000001</v>
          </cell>
          <cell r="M66" t="str">
            <v>PAGO FACTURAS NO. B1500002848,2913,Y 2928, COMPRA DE ALIMENTOS PARA USO EN LA OFICNA  DEL SERVIVIO REGIONAL DE S</v>
          </cell>
        </row>
        <row r="67">
          <cell r="C67" t="str">
            <v>INVERSIONES RHIMARG</v>
          </cell>
          <cell r="D67" t="str">
            <v>31469649359</v>
          </cell>
          <cell r="E67">
            <v>45134</v>
          </cell>
          <cell r="L67">
            <v>3361.27</v>
          </cell>
          <cell r="M67" t="str">
            <v>PAGO FACTURAS NO. B1500000536,644, COMPRA DE MATERIAL GASTABLE FUNDA PARA USO EN LOS CENTROS DE DIAGNOSTICO AZUA, SAN JUAN Y LAS MATAS DE FARFAN.</v>
          </cell>
        </row>
        <row r="68">
          <cell r="C68" t="str">
            <v>OPERADORA NACIONAL DE ENVASADORAS DE GAS SRL.</v>
          </cell>
          <cell r="D68" t="str">
            <v>31469733030</v>
          </cell>
          <cell r="E68">
            <v>45134</v>
          </cell>
          <cell r="L68">
            <v>99107.89</v>
          </cell>
          <cell r="M68" t="str">
            <v>PAGO FACTRA NO. B1500001296,COMPRA DE GAS GLP, PARA USO EN LAS DIFERENTES UNIDADES DE ATENCION PRIMARIA DE LA GERENCIA DE AREA II SAN JUAN.</v>
          </cell>
        </row>
        <row r="69">
          <cell r="C69" t="str">
            <v>RALANSA EIRL</v>
          </cell>
          <cell r="D69" t="str">
            <v>31469805649</v>
          </cell>
          <cell r="E69">
            <v>45134</v>
          </cell>
          <cell r="L69">
            <v>1064000</v>
          </cell>
          <cell r="M69" t="str">
            <v>PAGO FACTURA NO. B1500001020, COMPRA DE TIRILLA Y GLUCOMETRO PARA USO EN LOS CENTROS DE DIAGNOSTICO AZUA, SAN JUAN Y LAS MATAS DE FARFAN, DE LA REGIONAL DE SALUD EL VALLE. VER ANEXO.</v>
          </cell>
        </row>
        <row r="70">
          <cell r="C70" t="str">
            <v>ALEXANDRO ANTONIO MORON PEREZ</v>
          </cell>
          <cell r="D70" t="str">
            <v>26986</v>
          </cell>
          <cell r="E70">
            <v>45135</v>
          </cell>
          <cell r="L70">
            <v>5000</v>
          </cell>
          <cell r="M70" t="str">
            <v>PAGO CORRESPONDIENTE AL MES DE JULIO 2023, A VIGILANTE CPN CARRIZAL AZUA.</v>
          </cell>
        </row>
        <row r="71">
          <cell r="C71" t="str">
            <v>NULO</v>
          </cell>
          <cell r="D71" t="str">
            <v>26987</v>
          </cell>
          <cell r="E71">
            <v>45135</v>
          </cell>
          <cell r="L71">
            <v>0</v>
          </cell>
          <cell r="M71" t="str">
            <v>NULO</v>
          </cell>
        </row>
        <row r="72">
          <cell r="C72" t="str">
            <v>ALEXANDER VALDEZ</v>
          </cell>
          <cell r="D72" t="str">
            <v>26988</v>
          </cell>
          <cell r="E72">
            <v>45135</v>
          </cell>
          <cell r="L72">
            <v>10000</v>
          </cell>
          <cell r="M72" t="str">
            <v>PAGO CORRESPONDIENTE AL MES DE JULIO 2023, A VIGILANTE CPN ROSA LA PIEDRA ELIAS PIÑA.</v>
          </cell>
        </row>
        <row r="73">
          <cell r="C73" t="str">
            <v>CARLOS MANUEL RAMIREZ</v>
          </cell>
          <cell r="D73" t="str">
            <v>26989</v>
          </cell>
          <cell r="E73">
            <v>45135</v>
          </cell>
          <cell r="L73">
            <v>5000</v>
          </cell>
          <cell r="M73" t="str">
            <v>PAGO CORRESPONDIENTE AL MES DE JULIO 2023, A VIGILANTE CPN  TABARA ARRIBA AZUA.</v>
          </cell>
        </row>
        <row r="74">
          <cell r="C74" t="str">
            <v>CONSUELO MORILLO</v>
          </cell>
          <cell r="D74" t="str">
            <v>26990</v>
          </cell>
          <cell r="E74">
            <v>45135</v>
          </cell>
          <cell r="L74">
            <v>5500</v>
          </cell>
          <cell r="M74" t="str">
            <v>PAGO CORRESPONDIENTE AL MES DE JULIO 2023, A PROMOTORA DE SALUD UNAP GUAYABAL     AZUA.</v>
          </cell>
        </row>
        <row r="75">
          <cell r="C75" t="str">
            <v>DOMINGO MENDEZ BELTRE</v>
          </cell>
          <cell r="D75" t="str">
            <v>26991</v>
          </cell>
          <cell r="E75">
            <v>45135</v>
          </cell>
          <cell r="L75">
            <v>10000</v>
          </cell>
          <cell r="M75" t="str">
            <v>PAGO CORRESPONDIENTE AL MES DE JULIO 2023, A VIGILANTE CPN  BARRERA AZUA.</v>
          </cell>
        </row>
        <row r="76">
          <cell r="C76" t="str">
            <v>ELVA SANTOS DELGADO</v>
          </cell>
          <cell r="D76" t="str">
            <v>26992</v>
          </cell>
          <cell r="E76">
            <v>45135</v>
          </cell>
          <cell r="L76">
            <v>5000</v>
          </cell>
          <cell r="M76" t="str">
            <v>PAGO CORRESPONDIENTE AL MES DE JULIO 2023, A CONSERJE CPN   LA CAÑITA  AZUA.</v>
          </cell>
        </row>
        <row r="77">
          <cell r="C77" t="str">
            <v>FAUSTO GONZALEZ</v>
          </cell>
          <cell r="D77" t="str">
            <v>26993</v>
          </cell>
          <cell r="E77">
            <v>45135</v>
          </cell>
          <cell r="L77">
            <v>8000</v>
          </cell>
          <cell r="M77" t="str">
            <v xml:space="preserve">PAGO CORRESPONDIENTE AL MES DE JULIO 2023, A VIGILANTE CPN  MIRADOR NORTE SAN JUAN. </v>
          </cell>
        </row>
        <row r="78">
          <cell r="C78" t="str">
            <v>JHOCELIN ARELIS SUERO</v>
          </cell>
          <cell r="D78" t="str">
            <v>26994</v>
          </cell>
          <cell r="E78">
            <v>45135</v>
          </cell>
          <cell r="L78">
            <v>5000</v>
          </cell>
          <cell r="M78" t="str">
            <v>PAGO CORRESPONDIENTE AL MES DE JULIO 2023, A  CONSERJE CPN  LAS LAGUNA AZUA.</v>
          </cell>
        </row>
        <row r="79">
          <cell r="C79" t="str">
            <v>JOSE ARODY ACOSTA VALDEZ</v>
          </cell>
          <cell r="D79" t="str">
            <v>26995</v>
          </cell>
          <cell r="E79">
            <v>45135</v>
          </cell>
          <cell r="L79">
            <v>7000</v>
          </cell>
          <cell r="M79" t="str">
            <v xml:space="preserve">PAGO CORRESPONDIENTE AL MES DE JULIO 2023, A VIGILANTE CPN  HIGUERITO SAN JUAN.  </v>
          </cell>
        </row>
        <row r="80">
          <cell r="C80" t="str">
            <v>JUAN JOSE PINALES</v>
          </cell>
          <cell r="D80" t="str">
            <v>26996</v>
          </cell>
          <cell r="E80">
            <v>45135</v>
          </cell>
          <cell r="L80">
            <v>5000</v>
          </cell>
          <cell r="M80" t="str">
            <v xml:space="preserve">PAGO CORRESPONDIENTE AL MES DE JULIO 2023, A VIGILANTE CPN  LAS CHARCAS AZUA.  </v>
          </cell>
        </row>
        <row r="81">
          <cell r="C81" t="str">
            <v>MARGARITA GONZALEZ</v>
          </cell>
          <cell r="D81" t="str">
            <v>26997</v>
          </cell>
          <cell r="E81">
            <v>45135</v>
          </cell>
          <cell r="L81">
            <v>5000</v>
          </cell>
          <cell r="M81" t="str">
            <v>PAGO CORRESPONDIENTE AL MES DE JULIO 2023, A  CONSERJE CPN MAGUELLAR  AZUA.</v>
          </cell>
        </row>
        <row r="82">
          <cell r="C82" t="str">
            <v>MARIANA MENDEZ</v>
          </cell>
          <cell r="D82" t="str">
            <v>26998</v>
          </cell>
          <cell r="E82">
            <v>45135</v>
          </cell>
          <cell r="L82">
            <v>5000</v>
          </cell>
          <cell r="M82" t="str">
            <v xml:space="preserve">PAGO CORRESPONDIENTE AL MES DE JULIO 2023, A  CONSERJE CPN PROYECTO 4 AZUA. </v>
          </cell>
        </row>
        <row r="83">
          <cell r="C83" t="str">
            <v>MANUEL VICTOR MENDEZ</v>
          </cell>
          <cell r="D83" t="str">
            <v>26999</v>
          </cell>
          <cell r="E83">
            <v>45135</v>
          </cell>
          <cell r="L83">
            <v>5000</v>
          </cell>
          <cell r="M83" t="str">
            <v xml:space="preserve">PAGO CORRESPONDIENTE AL MES DE JULIO 2023, A  CONSERJE CPN PROYECTO 4 AZUA. </v>
          </cell>
        </row>
        <row r="84">
          <cell r="C84" t="str">
            <v>MARIA CEDANO DIAZ</v>
          </cell>
          <cell r="D84" t="str">
            <v>27000</v>
          </cell>
          <cell r="E84">
            <v>45135</v>
          </cell>
          <cell r="L84">
            <v>5500</v>
          </cell>
          <cell r="M84" t="str">
            <v xml:space="preserve">PAGO CORRESPONDIENTE AL MES DE JULIO 2023, A   PROMOTORA DE SALUD UNAP GUAYABAL AZUA. </v>
          </cell>
        </row>
        <row r="85">
          <cell r="C85" t="str">
            <v xml:space="preserve">MARIA ALTAGRACIA VALENZUELA </v>
          </cell>
          <cell r="D85" t="str">
            <v>27001</v>
          </cell>
          <cell r="E85">
            <v>45135</v>
          </cell>
          <cell r="L85">
            <v>5000</v>
          </cell>
          <cell r="M85" t="str">
            <v xml:space="preserve">PAGO CORRESPONDIENTE AL MES DE JULIO 2023, A  CONSERJE UNAP GUAYABAL AZUA. </v>
          </cell>
        </row>
        <row r="86">
          <cell r="C86" t="str">
            <v>MARIA DEL CARMEN DE LEON</v>
          </cell>
          <cell r="D86" t="str">
            <v>27002</v>
          </cell>
          <cell r="E86">
            <v>45135</v>
          </cell>
          <cell r="L86">
            <v>5000</v>
          </cell>
          <cell r="M86" t="str">
            <v xml:space="preserve">PAGO CORRESPONDIENTE AL MES DE JULIO 2023, A  CONSERJE CPN LA NAVAJA  SAN JUAN. </v>
          </cell>
        </row>
        <row r="87">
          <cell r="C87" t="str">
            <v xml:space="preserve">MARIANO BUTISTA PANIGUA </v>
          </cell>
          <cell r="D87" t="str">
            <v>27003</v>
          </cell>
          <cell r="E87">
            <v>45135</v>
          </cell>
          <cell r="L87">
            <v>10000</v>
          </cell>
          <cell r="M87" t="str">
            <v>PAGO CORRESPONDIENTE AL MES DE JULIO 2023, A VIGILANTE CPN  ROSA LA PIEDRA ELIAS PIÑA.</v>
          </cell>
        </row>
        <row r="88">
          <cell r="C88" t="str">
            <v>MACIEL RAMIREZ</v>
          </cell>
          <cell r="D88" t="str">
            <v>27004</v>
          </cell>
          <cell r="E88">
            <v>45135</v>
          </cell>
          <cell r="L88">
            <v>10000</v>
          </cell>
          <cell r="M88" t="str">
            <v>PAGO CORRESPONDIENTE AL MES DE JULIO 2023, A SECRETARIA GERENCIA DE AREA  ELIAS PIÑA.</v>
          </cell>
        </row>
        <row r="89">
          <cell r="C89" t="str">
            <v>MRECEDES POCHE DE LEON</v>
          </cell>
          <cell r="D89" t="str">
            <v>27005</v>
          </cell>
          <cell r="E89">
            <v>45135</v>
          </cell>
          <cell r="L89">
            <v>5000</v>
          </cell>
          <cell r="M89" t="str">
            <v>PAGO CORRESPONDIENTE AL MES DE JULIO 2023, A  CONSERJE CPN CORBANO SUR  SAN JUAN.</v>
          </cell>
        </row>
        <row r="90">
          <cell r="C90" t="str">
            <v>NICOLAS FELIZ</v>
          </cell>
          <cell r="D90" t="str">
            <v>27006</v>
          </cell>
          <cell r="E90">
            <v>45135</v>
          </cell>
          <cell r="L90">
            <v>5000</v>
          </cell>
          <cell r="M90" t="str">
            <v xml:space="preserve">PAGO CORRESPONDIENTE AL MES DE JULIO 2023, A VIGILANTE CPN FINCA 6 AZUA.  </v>
          </cell>
        </row>
        <row r="91">
          <cell r="C91" t="str">
            <v xml:space="preserve">ISIDRO ENRIQUE FIGUEREO </v>
          </cell>
          <cell r="D91" t="str">
            <v>27007</v>
          </cell>
          <cell r="E91">
            <v>45135</v>
          </cell>
          <cell r="L91">
            <v>5000</v>
          </cell>
          <cell r="M91" t="str">
            <v xml:space="preserve">PAGO CORRESPONDIENTE AL MES DE JULIO 2023, A VIGILANTE CPN TABARA ARRIBA  AZUA.  </v>
          </cell>
        </row>
        <row r="92">
          <cell r="C92" t="str">
            <v>RAFAEL DANILO RODRIGUEZ</v>
          </cell>
          <cell r="D92" t="str">
            <v>27008</v>
          </cell>
          <cell r="E92">
            <v>45135</v>
          </cell>
          <cell r="L92">
            <v>5000</v>
          </cell>
          <cell r="M92" t="str">
            <v xml:space="preserve">PAGO CORRESPONDIENTE AL MES DE JULIO 2023, A VIGILANTE CPN HATILLO  AZUA.  </v>
          </cell>
        </row>
        <row r="93">
          <cell r="C93" t="str">
            <v>RENE DELGADO</v>
          </cell>
          <cell r="D93" t="str">
            <v>27009</v>
          </cell>
          <cell r="E93">
            <v>45135</v>
          </cell>
          <cell r="L93">
            <v>5000</v>
          </cell>
          <cell r="M93" t="str">
            <v xml:space="preserve">PAGO CORRESPONDIENTE AL MES DE JULIO 2023, A VIGILANTE CPN LA CAÑITA  AZUA.  </v>
          </cell>
        </row>
        <row r="94">
          <cell r="C94" t="str">
            <v>ROMILIO LEBRON</v>
          </cell>
          <cell r="D94" t="str">
            <v>27010</v>
          </cell>
          <cell r="E94">
            <v>45135</v>
          </cell>
          <cell r="L94">
            <v>5000</v>
          </cell>
          <cell r="M94" t="str">
            <v xml:space="preserve">PAGO CORRESPONDIENTE AL MES DE JULIO 2023, A VIGILANTE CPN HATO NUEVO  AZUA.  </v>
          </cell>
        </row>
        <row r="95">
          <cell r="C95" t="str">
            <v>ROBERTO ROA JIMENEZ</v>
          </cell>
          <cell r="D95" t="str">
            <v>27011</v>
          </cell>
          <cell r="E95">
            <v>45135</v>
          </cell>
          <cell r="L95">
            <v>5000</v>
          </cell>
          <cell r="M95" t="str">
            <v xml:space="preserve">PAGO CORRESPONDIENTE AL MES DE JULIO 2023, A VIGILANTE CPN LA ESTANCIA SAN JUAN. </v>
          </cell>
        </row>
        <row r="96">
          <cell r="C96" t="str">
            <v>NULO</v>
          </cell>
          <cell r="D96" t="str">
            <v>27012</v>
          </cell>
          <cell r="E96">
            <v>45135</v>
          </cell>
          <cell r="L96">
            <v>0</v>
          </cell>
          <cell r="M96" t="str">
            <v>NULO</v>
          </cell>
        </row>
        <row r="97">
          <cell r="C97" t="str">
            <v>NULO</v>
          </cell>
          <cell r="D97" t="str">
            <v>27013</v>
          </cell>
          <cell r="E97">
            <v>45135</v>
          </cell>
          <cell r="L97">
            <v>0</v>
          </cell>
          <cell r="M97" t="str">
            <v>NULO</v>
          </cell>
        </row>
        <row r="98">
          <cell r="C98" t="str">
            <v>SANTO FELIZ MENDEZ</v>
          </cell>
          <cell r="D98" t="str">
            <v>27014</v>
          </cell>
          <cell r="E98">
            <v>45135</v>
          </cell>
          <cell r="L98">
            <v>5000</v>
          </cell>
          <cell r="M98" t="str">
            <v xml:space="preserve">PAGO CORRESPONDIENTE AL MES DE JULIO 2023, A VIGILANTE CPN  EL ROSARIO SAN JUAN. </v>
          </cell>
        </row>
        <row r="99">
          <cell r="C99" t="str">
            <v>YUBVERES ENCARNACION</v>
          </cell>
          <cell r="D99" t="str">
            <v>27015</v>
          </cell>
          <cell r="E99">
            <v>45135</v>
          </cell>
          <cell r="L99">
            <v>5000</v>
          </cell>
          <cell r="M99" t="str">
            <v>PAGO CORRESPONDIENTE AL MES DE JULIO 2023, A  CONSERJE CPN SABANA LARGA ELIAS PIÑA.</v>
          </cell>
        </row>
        <row r="100">
          <cell r="C100" t="str">
            <v xml:space="preserve">ESTANILADO DURAN FAMILIA </v>
          </cell>
          <cell r="D100" t="str">
            <v>27016</v>
          </cell>
          <cell r="E100">
            <v>45135</v>
          </cell>
          <cell r="L100">
            <v>5563.04</v>
          </cell>
          <cell r="M100" t="str">
            <v>PAGO ALQUILER CORRESPONDIENTE AL MES DE JULIO 2023, A UNAP VILLA OCOA AZUA.</v>
          </cell>
        </row>
        <row r="101">
          <cell r="C101" t="str">
            <v>LIN DE JESUS PARRA MARTE</v>
          </cell>
          <cell r="D101" t="str">
            <v>27017</v>
          </cell>
          <cell r="E101">
            <v>45135</v>
          </cell>
          <cell r="L101">
            <v>11859.21</v>
          </cell>
          <cell r="M101" t="str">
            <v>PAGO ALQUILER CORRESPONDIENTE AL MES DE JULIO 2023, A UNAP SANTA ANA AZUA.</v>
          </cell>
        </row>
        <row r="102">
          <cell r="C102" t="str">
            <v>JUAN FRANCISCO LACHAPELLE ESPINAL</v>
          </cell>
          <cell r="D102" t="str">
            <v>27018</v>
          </cell>
          <cell r="E102">
            <v>45135</v>
          </cell>
          <cell r="L102">
            <v>45000</v>
          </cell>
          <cell r="M102" t="str">
            <v>PAGO ALQUILER CORRESPONDIENTE AL MES DE JULIO 2023, A GERENCIA DE AREA II SAN JUAN.</v>
          </cell>
        </row>
        <row r="103">
          <cell r="C103" t="str">
            <v>EDUARDO EDICTO PEREZ CUELLO</v>
          </cell>
          <cell r="D103" t="str">
            <v>27019</v>
          </cell>
          <cell r="E103">
            <v>45135</v>
          </cell>
          <cell r="L103">
            <v>1000</v>
          </cell>
          <cell r="M103" t="str">
            <v>PAGO TRNSPORTE A PACIENTE DEL PROGRAMA TB PARA QUE PUEDA ASISTIR A SU CITA EN SANTO DOMINGO, VER ANEXO.</v>
          </cell>
        </row>
        <row r="104">
          <cell r="C104" t="str">
            <v>RAFAELINA GARCIA POLANCO</v>
          </cell>
          <cell r="D104" t="str">
            <v>27020</v>
          </cell>
          <cell r="E104">
            <v>45135</v>
          </cell>
          <cell r="L104">
            <v>1000</v>
          </cell>
          <cell r="M104" t="str">
            <v>PAGO TRNSPORTE A PACIENTE DEL PROGRAMA TB PARA QUE PUEDA ASISTIR A SU CITA EN SANTO DOMINGO, VER ANEXO.</v>
          </cell>
        </row>
        <row r="105">
          <cell r="C105" t="str">
            <v xml:space="preserve">NOMINA ELECTRONICA </v>
          </cell>
          <cell r="E105">
            <v>45135</v>
          </cell>
          <cell r="L105">
            <v>1640511.4</v>
          </cell>
          <cell r="M105" t="str">
            <v>PAGO NOMINA ELECTRONICA A EMPLEADOS DE LA REGIONAL VI DE SALUD EL VALLE.</v>
          </cell>
        </row>
        <row r="106">
          <cell r="C106" t="str">
            <v>ALQUILER ELECTRONICO</v>
          </cell>
          <cell r="E106">
            <v>45135</v>
          </cell>
          <cell r="L106">
            <v>168102.28</v>
          </cell>
          <cell r="M106" t="str">
            <v>PAGO ALQUILER ELECTRONICO MES JULIO 2023.</v>
          </cell>
        </row>
        <row r="107">
          <cell r="C107" t="str">
            <v>EDESUR DOMINICANA</v>
          </cell>
          <cell r="D107" t="str">
            <v>31514736858</v>
          </cell>
          <cell r="E107">
            <v>45138</v>
          </cell>
          <cell r="L107">
            <v>45276</v>
          </cell>
          <cell r="M107" t="str">
            <v>PAGO ENERGIA ELECTRICA MES DE JULIO 2023 ALMACEN DE MEDICAMENTOS.</v>
          </cell>
        </row>
        <row r="108">
          <cell r="C108" t="str">
            <v>EDESUR DOMINICANA</v>
          </cell>
          <cell r="D108" t="str">
            <v>31514788975</v>
          </cell>
          <cell r="E108">
            <v>45138</v>
          </cell>
          <cell r="L108">
            <v>1335.76</v>
          </cell>
          <cell r="M108" t="str">
            <v>PAGO ENERGIA ELECTRICA MES DE JULIO 2023 UNAP MIRADOR NORTE.</v>
          </cell>
        </row>
        <row r="109">
          <cell r="C109" t="str">
            <v>EDESUR DOMINICANA</v>
          </cell>
          <cell r="D109" t="str">
            <v>31514814608</v>
          </cell>
          <cell r="E109">
            <v>45138</v>
          </cell>
          <cell r="L109">
            <v>423.25</v>
          </cell>
          <cell r="M109" t="str">
            <v>PAGO ENERGIA ELECTRICA MES DE JULIO 2023 UNAP LOS CARTONES.</v>
          </cell>
        </row>
        <row r="110">
          <cell r="C110" t="str">
            <v>EDESUR DOMINICANA</v>
          </cell>
          <cell r="D110" t="str">
            <v>31514839610</v>
          </cell>
          <cell r="E110">
            <v>45138</v>
          </cell>
          <cell r="L110">
            <v>338.55</v>
          </cell>
          <cell r="M110" t="str">
            <v>PAGO ENERGIA ELECTRICA MES DE JULIO 2023 UNAP VILLA OCOA.</v>
          </cell>
        </row>
        <row r="111">
          <cell r="C111" t="str">
            <v>EDESUR DOMINICANA</v>
          </cell>
          <cell r="D111" t="str">
            <v>31514859862</v>
          </cell>
          <cell r="E111">
            <v>45138</v>
          </cell>
          <cell r="L111">
            <v>927.19</v>
          </cell>
          <cell r="M111" t="str">
            <v>PAGO ENERGIA ELECTRICA MES DE JULIO 2023 UNAP LA CUCHILLA</v>
          </cell>
        </row>
        <row r="112">
          <cell r="C112" t="str">
            <v>EDESUR DOMINICANA</v>
          </cell>
          <cell r="D112" t="str">
            <v>31514894129</v>
          </cell>
          <cell r="E112">
            <v>45138</v>
          </cell>
          <cell r="L112">
            <v>792.7</v>
          </cell>
          <cell r="M112" t="str">
            <v>PAGO ENERGIA ELECTRICA MES DE JULIO 2023 UNAP SANTA ANA.</v>
          </cell>
        </row>
        <row r="113">
          <cell r="C113" t="str">
            <v>EDESUR DOMINICANA</v>
          </cell>
          <cell r="D113" t="str">
            <v>31514920189</v>
          </cell>
          <cell r="E113">
            <v>45138</v>
          </cell>
          <cell r="L113">
            <v>199.4</v>
          </cell>
          <cell r="M113" t="str">
            <v>PAGO ENERGIA ELECTRICA MES DE JULIO 2023 UNAP LAS YAYAS VIAJAMA.</v>
          </cell>
        </row>
        <row r="114">
          <cell r="C114" t="str">
            <v>EDESUR DOMINICANA</v>
          </cell>
          <cell r="D114" t="str">
            <v>31514946523</v>
          </cell>
          <cell r="E114">
            <v>45138</v>
          </cell>
          <cell r="L114">
            <v>236.18</v>
          </cell>
          <cell r="M114" t="str">
            <v>PAGO ENERGIA ELECTRICA MES DE JULIO 2023 UNAP EL JOVITO.</v>
          </cell>
        </row>
        <row r="115">
          <cell r="C115" t="str">
            <v>EDESUR DOMINICANA</v>
          </cell>
          <cell r="D115" t="str">
            <v>31514968756</v>
          </cell>
          <cell r="E115">
            <v>45138</v>
          </cell>
          <cell r="L115">
            <v>266.88</v>
          </cell>
          <cell r="M115" t="str">
            <v>PAGO ENERGIA ELECTRICA MES DE JULIO 2023 APARTAMENTO MEDICO BANICA.</v>
          </cell>
        </row>
        <row r="116">
          <cell r="C116" t="str">
            <v>EDESUR DOMINICANA</v>
          </cell>
          <cell r="D116" t="str">
            <v>31514993703</v>
          </cell>
          <cell r="E116">
            <v>45138</v>
          </cell>
          <cell r="L116">
            <v>13062.05</v>
          </cell>
          <cell r="M116" t="str">
            <v>PAGO ENERGIA ELECTRICA MES DE JULIO 2023 GERENCIA DE AREA II.</v>
          </cell>
        </row>
        <row r="117">
          <cell r="C117" t="str">
            <v>NULO</v>
          </cell>
          <cell r="D117" t="str">
            <v>27021</v>
          </cell>
          <cell r="E117">
            <v>45138</v>
          </cell>
          <cell r="L117">
            <v>0</v>
          </cell>
          <cell r="M117" t="str">
            <v>NULO</v>
          </cell>
        </row>
        <row r="118">
          <cell r="C118" t="str">
            <v>CLARY ESTHER SANTANA JIMENEZ</v>
          </cell>
          <cell r="D118" t="str">
            <v>27022</v>
          </cell>
          <cell r="E118">
            <v>45138</v>
          </cell>
          <cell r="L118">
            <v>49955.74</v>
          </cell>
          <cell r="M118" t="str">
            <v>REPOSICION DEL FONDON DE CAJA CHICA, VER ANEXO.</v>
          </cell>
        </row>
        <row r="119">
          <cell r="C119" t="str">
            <v>NULO</v>
          </cell>
          <cell r="D119" t="str">
            <v>27023</v>
          </cell>
          <cell r="E119">
            <v>45138</v>
          </cell>
          <cell r="L119">
            <v>0</v>
          </cell>
          <cell r="M119" t="str">
            <v>NULO</v>
          </cell>
        </row>
        <row r="120">
          <cell r="C120" t="str">
            <v xml:space="preserve">EUCLIDES LORENZO MORETA </v>
          </cell>
          <cell r="D120" t="str">
            <v>27024</v>
          </cell>
          <cell r="E120">
            <v>45138</v>
          </cell>
          <cell r="L120">
            <v>5000</v>
          </cell>
          <cell r="M120" t="str">
            <v>PAGO CORRESPONDIENTE AL MES DE JUNIO 2023 A VIGILANTE CPN LOS JOBOS  SAN JUAN.</v>
          </cell>
        </row>
        <row r="121">
          <cell r="C121" t="str">
            <v>NULO</v>
          </cell>
          <cell r="D121" t="str">
            <v>27025</v>
          </cell>
          <cell r="E121">
            <v>45138</v>
          </cell>
          <cell r="L121">
            <v>0</v>
          </cell>
          <cell r="M121" t="str">
            <v>NULO</v>
          </cell>
        </row>
        <row r="122">
          <cell r="C122" t="str">
            <v xml:space="preserve">MARINO BAUTISTA PANIAGUA </v>
          </cell>
          <cell r="D122" t="str">
            <v>27026</v>
          </cell>
          <cell r="E122">
            <v>45138</v>
          </cell>
          <cell r="L122">
            <v>20000</v>
          </cell>
          <cell r="M122" t="str">
            <v>PAGO  NOMINA INTERNA A COLABORADOR MARINO BAUTISTA CORRESPONDIENTE A LOS MESES MAYO Y JUNIO 2023, CPN ROSA LA PIEDRA. (VIGILANTE).</v>
          </cell>
        </row>
        <row r="123">
          <cell r="C123" t="str">
            <v xml:space="preserve">REINTEGRO DE CHEQUE </v>
          </cell>
          <cell r="E123">
            <v>45138</v>
          </cell>
          <cell r="F123">
            <v>6384.5</v>
          </cell>
          <cell r="L123">
            <v>0</v>
          </cell>
          <cell r="M123" t="str">
            <v>CHEQUE NO 26689, POR UN VALOR DE  6,384.50, REINTEGRADO NULO DEVUELTO POR EL BANCO</v>
          </cell>
        </row>
        <row r="124">
          <cell r="C124" t="str">
            <v xml:space="preserve">REINTEGRO DE CHEQUE </v>
          </cell>
          <cell r="E124">
            <v>45138</v>
          </cell>
          <cell r="F124">
            <v>18375</v>
          </cell>
          <cell r="L124">
            <v>0</v>
          </cell>
          <cell r="M124" t="str">
            <v>CHEQUES NO.26415,26430,26433,26434,26435,26437, Y 26439 POR UN MONTO DE 18,375.00, REINTEGRADO NULO. POR CADUCIDAD DE FECHA.</v>
          </cell>
        </row>
        <row r="125">
          <cell r="C125" t="str">
            <v>TRANSFERENCIA FACTURACION</v>
          </cell>
          <cell r="D125" t="str">
            <v>4524000000105</v>
          </cell>
          <cell r="E125">
            <v>45138</v>
          </cell>
          <cell r="F125">
            <v>1045170</v>
          </cell>
          <cell r="L125">
            <v>0</v>
          </cell>
          <cell r="M125" t="str">
            <v>TRANSFERENCIA FACTURACION CENTROS DE DIAGNOSTICOS .</v>
          </cell>
        </row>
        <row r="126">
          <cell r="C126" t="str">
            <v>CARGO BANCARIO</v>
          </cell>
          <cell r="E126">
            <v>45138</v>
          </cell>
          <cell r="L126">
            <v>11294.67</v>
          </cell>
          <cell r="M126" t="str">
            <v>COMSION BANCARIA MES DE JULIO 2023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19">
          <cell r="F119">
            <v>25325799.56000001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6547B-821D-4280-8ACC-0EE03264D545}">
  <dimension ref="A1:H133"/>
  <sheetViews>
    <sheetView tabSelected="1" workbookViewId="0">
      <selection activeCell="B1" sqref="B1:H1"/>
    </sheetView>
  </sheetViews>
  <sheetFormatPr baseColWidth="10" defaultColWidth="11.42578125" defaultRowHeight="11.25" x14ac:dyDescent="0.2"/>
  <cols>
    <col min="1" max="1" width="0.28515625" style="36" customWidth="1"/>
    <col min="2" max="3" width="17" style="24" customWidth="1"/>
    <col min="4" max="4" width="35.85546875" style="25" customWidth="1"/>
    <col min="5" max="5" width="42.140625" style="35" customWidth="1"/>
    <col min="6" max="6" width="22" style="35" customWidth="1"/>
    <col min="7" max="8" width="21.7109375" style="28" customWidth="1"/>
    <col min="9" max="16384" width="11.42578125" style="24"/>
  </cols>
  <sheetData>
    <row r="1" spans="1:8" s="3" customFormat="1" ht="27" customHeight="1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7" customHeight="1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1" customHeight="1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7" customHeight="1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1" customHeight="1" x14ac:dyDescent="0.35">
      <c r="A5" s="1"/>
      <c r="B5" s="4" t="str">
        <f>'[1]CHEQUE-TRANSF JULIO'!B5:O5</f>
        <v>DEL 1 AL 31 DE JULIO 2023</v>
      </c>
      <c r="C5" s="4"/>
      <c r="D5" s="4"/>
      <c r="E5" s="4"/>
      <c r="F5" s="4"/>
      <c r="G5" s="4"/>
      <c r="H5" s="4"/>
    </row>
    <row r="6" spans="1:8" s="11" customFormat="1" ht="30.75" customHeight="1" x14ac:dyDescent="0.25">
      <c r="A6" s="7"/>
      <c r="B6" s="8" t="s">
        <v>2</v>
      </c>
      <c r="C6" s="8" t="s">
        <v>3</v>
      </c>
      <c r="D6" s="8" t="s">
        <v>4</v>
      </c>
      <c r="E6" s="8" t="s">
        <v>5</v>
      </c>
      <c r="F6" s="9" t="s">
        <v>6</v>
      </c>
      <c r="G6" s="10" t="s">
        <v>7</v>
      </c>
      <c r="H6" s="9" t="s">
        <v>8</v>
      </c>
    </row>
    <row r="7" spans="1:8" s="11" customFormat="1" ht="15" x14ac:dyDescent="0.2">
      <c r="A7" s="12"/>
      <c r="B7" s="13">
        <v>44378</v>
      </c>
      <c r="C7" s="14"/>
      <c r="D7" s="15" t="s">
        <v>9</v>
      </c>
      <c r="E7" s="14" t="s">
        <v>10</v>
      </c>
      <c r="F7" s="16"/>
      <c r="G7" s="17"/>
      <c r="H7" s="18">
        <f>+'[1](VS)LIBRO BANCO JUNIO'!F119</f>
        <v>25325799.56000001</v>
      </c>
    </row>
    <row r="8" spans="1:8" s="11" customFormat="1" ht="60" x14ac:dyDescent="0.2">
      <c r="A8" s="12"/>
      <c r="B8" s="13">
        <f>+'[1]CHEQUE-TRANSF JULIO'!E7</f>
        <v>45112</v>
      </c>
      <c r="C8" s="14">
        <f>+'[1]CHEQUE-TRANSF JULIO'!D7</f>
        <v>26949</v>
      </c>
      <c r="D8" s="15" t="str">
        <f>'[1]CHEQUE-TRANSF JULIO'!C7</f>
        <v>VICTOR ANTONIO ANGOMAS</v>
      </c>
      <c r="E8" s="14" t="str">
        <f>'[1]CHEQUE-TRANSF JULIO'!M7</f>
        <v>PAGO POR SERVICIO PRESTADO COMO PINTOR DE LA OFICINA REGIONAL DESDE EL 05/03/2023, HASTA 30/5/2023</v>
      </c>
      <c r="F8" s="16">
        <f>'[1]CHEQUE-TRANSF JULIO'!F7</f>
        <v>0</v>
      </c>
      <c r="G8" s="17">
        <f>'[1]CHEQUE-TRANSF JULIO'!L7</f>
        <v>12740</v>
      </c>
      <c r="H8" s="18">
        <f>+H7+F8-G8</f>
        <v>25313059.56000001</v>
      </c>
    </row>
    <row r="9" spans="1:8" s="11" customFormat="1" ht="120" x14ac:dyDescent="0.2">
      <c r="A9" s="12"/>
      <c r="B9" s="13">
        <f>+'[1]CHEQUE-TRANSF JULIO'!E8</f>
        <v>45112</v>
      </c>
      <c r="C9" s="14" t="str">
        <f>+'[1]CHEQUE-TRANSF JULIO'!D8</f>
        <v>26950</v>
      </c>
      <c r="D9" s="15" t="str">
        <f>'[1]CHEQUE-TRANSF JULIO'!C8</f>
        <v>JOSE ENRIQUE VIOLA</v>
      </c>
      <c r="E9" s="14" t="str">
        <f>'[1]CHEQUE-TRANSF JULIO'!M8</f>
        <v>PAGO POR SERVICIO PRESTADO COMO AYUDANTE  DEMANTENIMIENTO, PAGO DE DOS DOS MESES DESSDE EL 02/04/2023, HASTA 30/5/2023 POR LABORES DIVERSAS DE REPARACION EN LOS CPN DEL PRIMER NIVEL, ASIGNADO, VER ANEXO.</v>
      </c>
      <c r="F9" s="16">
        <f>'[1]CHEQUE-TRANSF JULIO'!F8</f>
        <v>0</v>
      </c>
      <c r="G9" s="17">
        <f>'[1]CHEQUE-TRANSF JULIO'!L8</f>
        <v>24500</v>
      </c>
      <c r="H9" s="18">
        <f t="shared" ref="H9:H72" si="0">+H8+F9-G9</f>
        <v>25288559.56000001</v>
      </c>
    </row>
    <row r="10" spans="1:8" s="11" customFormat="1" ht="60" x14ac:dyDescent="0.2">
      <c r="A10" s="12"/>
      <c r="B10" s="13">
        <f>+'[1]CHEQUE-TRANSF JULIO'!E9</f>
        <v>45112</v>
      </c>
      <c r="C10" s="14" t="str">
        <f>+'[1]CHEQUE-TRANSF JULIO'!D9</f>
        <v>31256348662</v>
      </c>
      <c r="D10" s="15" t="str">
        <f>'[1]CHEQUE-TRANSF JULIO'!C9</f>
        <v>CODETEL</v>
      </c>
      <c r="E10" s="14" t="str">
        <f>'[1]CHEQUE-TRANSF JULIO'!M9</f>
        <v>PAGO SERVICIO TELEFONICO OFICINA REGIONAL, CENRAL TELEFONICA , Y CENTRO DIAGNOSTICO LAS MATAS.</v>
      </c>
      <c r="F10" s="16">
        <f>'[1]CHEQUE-TRANSF JULIO'!F9</f>
        <v>0</v>
      </c>
      <c r="G10" s="17">
        <f>'[1]CHEQUE-TRANSF JULIO'!L9</f>
        <v>153639.51999999999</v>
      </c>
      <c r="H10" s="18">
        <f t="shared" si="0"/>
        <v>25134920.04000001</v>
      </c>
    </row>
    <row r="11" spans="1:8" s="11" customFormat="1" ht="45" x14ac:dyDescent="0.2">
      <c r="A11" s="12"/>
      <c r="B11" s="13">
        <f>+'[1]CHEQUE-TRANSF JULIO'!E10</f>
        <v>45112</v>
      </c>
      <c r="C11" s="14" t="str">
        <f>+'[1]CHEQUE-TRANSF JULIO'!D10</f>
        <v>31256385744</v>
      </c>
      <c r="D11" s="15" t="str">
        <f>'[1]CHEQUE-TRANSF JULIO'!C10</f>
        <v>CODETEL</v>
      </c>
      <c r="E11" s="14" t="str">
        <f>'[1]CHEQUE-TRANSF JULIO'!M10</f>
        <v>PAGO SERVICIO TELEFONICO CENTRO DE DIAGNOSTICO SAN JUAN.</v>
      </c>
      <c r="F11" s="16">
        <f>'[1]CHEQUE-TRANSF JULIO'!F10</f>
        <v>0</v>
      </c>
      <c r="G11" s="17">
        <f>'[1]CHEQUE-TRANSF JULIO'!L10</f>
        <v>24414.49</v>
      </c>
      <c r="H11" s="18">
        <f t="shared" si="0"/>
        <v>25110505.550000012</v>
      </c>
    </row>
    <row r="12" spans="1:8" s="11" customFormat="1" ht="30" x14ac:dyDescent="0.2">
      <c r="A12" s="12"/>
      <c r="B12" s="13">
        <f>+'[1]CHEQUE-TRANSF JULIO'!E11</f>
        <v>45112</v>
      </c>
      <c r="C12" s="14" t="str">
        <f>+'[1]CHEQUE-TRANSF JULIO'!D11</f>
        <v>31256469084</v>
      </c>
      <c r="D12" s="15" t="str">
        <f>'[1]CHEQUE-TRANSF JULIO'!C11</f>
        <v>CODETEL</v>
      </c>
      <c r="E12" s="14" t="str">
        <f>'[1]CHEQUE-TRANSF JULIO'!M11</f>
        <v>PAGO SERVICIO TELEFONICO ALMACEN DE MEDICAMENTOS.</v>
      </c>
      <c r="F12" s="16">
        <f>'[1]CHEQUE-TRANSF JULIO'!F11</f>
        <v>0</v>
      </c>
      <c r="G12" s="17">
        <f>'[1]CHEQUE-TRANSF JULIO'!L11</f>
        <v>9655.6</v>
      </c>
      <c r="H12" s="18">
        <f t="shared" si="0"/>
        <v>25100849.95000001</v>
      </c>
    </row>
    <row r="13" spans="1:8" s="11" customFormat="1" ht="30" x14ac:dyDescent="0.2">
      <c r="A13" s="12"/>
      <c r="B13" s="13">
        <f>+'[1]CHEQUE-TRANSF JULIO'!E12</f>
        <v>45112</v>
      </c>
      <c r="C13" s="14" t="str">
        <f>+'[1]CHEQUE-TRANSF JULIO'!D12</f>
        <v>31256501081</v>
      </c>
      <c r="D13" s="15" t="str">
        <f>'[1]CHEQUE-TRANSF JULIO'!C12</f>
        <v>CODETEL</v>
      </c>
      <c r="E13" s="14" t="str">
        <f>'[1]CHEQUE-TRANSF JULIO'!M12</f>
        <v>PAGO SERVICIO TELEFONICO GERENCIA DE AREA I AZUA</v>
      </c>
      <c r="F13" s="16">
        <f>'[1]CHEQUE-TRANSF JULIO'!F12</f>
        <v>0</v>
      </c>
      <c r="G13" s="17">
        <f>'[1]CHEQUE-TRANSF JULIO'!L12</f>
        <v>18465.03</v>
      </c>
      <c r="H13" s="18">
        <f t="shared" si="0"/>
        <v>25082384.920000009</v>
      </c>
    </row>
    <row r="14" spans="1:8" s="11" customFormat="1" ht="30" x14ac:dyDescent="0.2">
      <c r="A14" s="12"/>
      <c r="B14" s="13">
        <f>+'[1]CHEQUE-TRANSF JULIO'!E13</f>
        <v>45112</v>
      </c>
      <c r="C14" s="14" t="str">
        <f>+'[1]CHEQUE-TRANSF JULIO'!D13</f>
        <v>31256533299</v>
      </c>
      <c r="D14" s="15" t="str">
        <f>'[1]CHEQUE-TRANSF JULIO'!C13</f>
        <v>CODETEL</v>
      </c>
      <c r="E14" s="14" t="str">
        <f>'[1]CHEQUE-TRANSF JULIO'!M13</f>
        <v>PAGO SERVICIO DE INTERNET RUTER INALAMBRICO EL CERCADO.</v>
      </c>
      <c r="F14" s="16">
        <f>'[1]CHEQUE-TRANSF JULIO'!F13</f>
        <v>0</v>
      </c>
      <c r="G14" s="17">
        <f>'[1]CHEQUE-TRANSF JULIO'!L13</f>
        <v>5249.9</v>
      </c>
      <c r="H14" s="18">
        <f t="shared" si="0"/>
        <v>25077135.020000011</v>
      </c>
    </row>
    <row r="15" spans="1:8" s="11" customFormat="1" ht="30" x14ac:dyDescent="0.2">
      <c r="A15" s="12"/>
      <c r="B15" s="13">
        <f>+'[1]CHEQUE-TRANSF JULIO'!E14</f>
        <v>45112</v>
      </c>
      <c r="C15" s="14" t="str">
        <f>+'[1]CHEQUE-TRANSF JULIO'!D14</f>
        <v>31256565508</v>
      </c>
      <c r="D15" s="15" t="str">
        <f>'[1]CHEQUE-TRANSF JULIO'!C14</f>
        <v>CODETEL</v>
      </c>
      <c r="E15" s="14" t="str">
        <f>'[1]CHEQUE-TRANSF JULIO'!M14</f>
        <v>PAGO SERVICIO DE INTERNET ANALISTA DE CALIDAD.</v>
      </c>
      <c r="F15" s="16">
        <f>'[1]CHEQUE-TRANSF JULIO'!F14</f>
        <v>0</v>
      </c>
      <c r="G15" s="17">
        <f>'[1]CHEQUE-TRANSF JULIO'!L14</f>
        <v>2624.96</v>
      </c>
      <c r="H15" s="18">
        <f t="shared" si="0"/>
        <v>25074510.06000001</v>
      </c>
    </row>
    <row r="16" spans="1:8" s="11" customFormat="1" ht="60" x14ac:dyDescent="0.2">
      <c r="A16" s="12"/>
      <c r="B16" s="13">
        <f>+'[1]CHEQUE-TRANSF JULIO'!E15</f>
        <v>45112</v>
      </c>
      <c r="C16" s="14" t="str">
        <f>+'[1]CHEQUE-TRANSF JULIO'!D15</f>
        <v>31256590988</v>
      </c>
      <c r="D16" s="15" t="str">
        <f>'[1]CHEQUE-TRANSF JULIO'!C15</f>
        <v>CODETEL</v>
      </c>
      <c r="E16" s="14" t="str">
        <f>'[1]CHEQUE-TRANSF JULIO'!M15</f>
        <v>PAGO SERVICIO DE INTERNET RUTER INALAMBRICO VARIOS ESTABLECIMIENTOS DEL SRS EL VALLE.</v>
      </c>
      <c r="F16" s="16">
        <f>'[1]CHEQUE-TRANSF JULIO'!F15</f>
        <v>0</v>
      </c>
      <c r="G16" s="17">
        <f>'[1]CHEQUE-TRANSF JULIO'!L15</f>
        <v>23961.040000000001</v>
      </c>
      <c r="H16" s="18">
        <f t="shared" si="0"/>
        <v>25050549.020000011</v>
      </c>
    </row>
    <row r="17" spans="1:8" s="11" customFormat="1" ht="30" x14ac:dyDescent="0.2">
      <c r="A17" s="12"/>
      <c r="B17" s="13">
        <f>+'[1]CHEQUE-TRANSF JULIO'!E16</f>
        <v>45112</v>
      </c>
      <c r="C17" s="14" t="str">
        <f>+'[1]CHEQUE-TRANSF JULIO'!D16</f>
        <v>31256607610</v>
      </c>
      <c r="D17" s="15" t="str">
        <f>'[1]CHEQUE-TRANSF JULIO'!C16</f>
        <v>CODETEL</v>
      </c>
      <c r="E17" s="14" t="str">
        <f>'[1]CHEQUE-TRANSF JULIO'!M16</f>
        <v xml:space="preserve">PAGO SERVICIO DE INTERNET CENTRO DE DIAGNOSTICO AZUA </v>
      </c>
      <c r="F17" s="16">
        <f>'[1]CHEQUE-TRANSF JULIO'!F16</f>
        <v>0</v>
      </c>
      <c r="G17" s="17">
        <f>'[1]CHEQUE-TRANSF JULIO'!L16</f>
        <v>5697.36</v>
      </c>
      <c r="H17" s="18">
        <f t="shared" si="0"/>
        <v>25044851.660000011</v>
      </c>
    </row>
    <row r="18" spans="1:8" s="11" customFormat="1" ht="30" x14ac:dyDescent="0.2">
      <c r="A18" s="12"/>
      <c r="B18" s="13">
        <f>+'[1]CHEQUE-TRANSF JULIO'!E17</f>
        <v>45112</v>
      </c>
      <c r="C18" s="14" t="str">
        <f>+'[1]CHEQUE-TRANSF JULIO'!D17</f>
        <v>31256607610</v>
      </c>
      <c r="D18" s="15" t="str">
        <f>'[1]CHEQUE-TRANSF JULIO'!C17</f>
        <v>CODETEL</v>
      </c>
      <c r="E18" s="14" t="str">
        <f>'[1]CHEQUE-TRANSF JULIO'!M17</f>
        <v>PAGO SERVICIO DE INTERNET GERENCIA DE AREA III.</v>
      </c>
      <c r="F18" s="16">
        <f>'[1]CHEQUE-TRANSF JULIO'!F17</f>
        <v>0</v>
      </c>
      <c r="G18" s="17">
        <f>'[1]CHEQUE-TRANSF JULIO'!L17</f>
        <v>7945.08</v>
      </c>
      <c r="H18" s="18">
        <f t="shared" si="0"/>
        <v>25036906.580000013</v>
      </c>
    </row>
    <row r="19" spans="1:8" s="11" customFormat="1" ht="30" x14ac:dyDescent="0.2">
      <c r="A19" s="12"/>
      <c r="B19" s="13">
        <f>+'[1]CHEQUE-TRANSF JULIO'!E18</f>
        <v>45112</v>
      </c>
      <c r="C19" s="14" t="str">
        <f>+'[1]CHEQUE-TRANSF JULIO'!D18</f>
        <v>31256698197</v>
      </c>
      <c r="D19" s="15" t="str">
        <f>'[1]CHEQUE-TRANSF JULIO'!C18</f>
        <v>CODETEL</v>
      </c>
      <c r="E19" s="14" t="str">
        <f>'[1]CHEQUE-TRANSF JULIO'!M18</f>
        <v>PAGO SERVICIO DE FLOTA. DE LA OFICINA REGIONAL DE SALUD.</v>
      </c>
      <c r="F19" s="16">
        <f>'[1]CHEQUE-TRANSF JULIO'!F18</f>
        <v>0</v>
      </c>
      <c r="G19" s="17">
        <f>'[1]CHEQUE-TRANSF JULIO'!L18</f>
        <v>306670.73</v>
      </c>
      <c r="H19" s="18">
        <f t="shared" si="0"/>
        <v>24730235.850000013</v>
      </c>
    </row>
    <row r="20" spans="1:8" s="11" customFormat="1" ht="45" x14ac:dyDescent="0.2">
      <c r="A20" s="12"/>
      <c r="B20" s="13">
        <f>+'[1]CHEQUE-TRANSF JULIO'!E19</f>
        <v>45112</v>
      </c>
      <c r="C20" s="14" t="str">
        <f>+'[1]CHEQUE-TRANSF JULIO'!D19</f>
        <v>31256723543</v>
      </c>
      <c r="D20" s="15" t="str">
        <f>'[1]CHEQUE-TRANSF JULIO'!C19</f>
        <v>CODETEL</v>
      </c>
      <c r="E20" s="14" t="str">
        <f>'[1]CHEQUE-TRANSF JULIO'!M19</f>
        <v>PAGO FIBRA OPTICA Y SEGURIDAD P DE LA REGIONAL DE SALUD EL VALLE.</v>
      </c>
      <c r="F20" s="16">
        <f>'[1]CHEQUE-TRANSF JULIO'!F19</f>
        <v>0</v>
      </c>
      <c r="G20" s="17">
        <f>'[1]CHEQUE-TRANSF JULIO'!L19</f>
        <v>136595.9</v>
      </c>
      <c r="H20" s="18">
        <f t="shared" si="0"/>
        <v>24593639.950000014</v>
      </c>
    </row>
    <row r="21" spans="1:8" s="11" customFormat="1" ht="90" x14ac:dyDescent="0.2">
      <c r="A21" s="12"/>
      <c r="B21" s="13">
        <f>+'[1]CHEQUE-TRANSF JULIO'!E20</f>
        <v>45112</v>
      </c>
      <c r="C21" s="14" t="str">
        <f>+'[1]CHEQUE-TRANSF JULIO'!D20</f>
        <v>31256847824</v>
      </c>
      <c r="D21" s="15" t="str">
        <f>'[1]CHEQUE-TRANSF JULIO'!C20</f>
        <v>ALTICE</v>
      </c>
      <c r="E21" s="14" t="str">
        <f>'[1]CHEQUE-TRANSF JULIO'!M20</f>
        <v>PAGO FACTURA NO.B1500051633,SERVICIO DE INTERNET PARA LOS CENTROS DE ATENCION PRIMARIA DEL  SERVICIO REGIONAL DE SALUD EL VALLE VER LISTADO ANEXO</v>
      </c>
      <c r="F21" s="16">
        <f>'[1]CHEQUE-TRANSF JULIO'!F20</f>
        <v>0</v>
      </c>
      <c r="G21" s="17">
        <f>'[1]CHEQUE-TRANSF JULIO'!L20</f>
        <v>182512.85</v>
      </c>
      <c r="H21" s="18">
        <f t="shared" si="0"/>
        <v>24411127.100000013</v>
      </c>
    </row>
    <row r="22" spans="1:8" s="11" customFormat="1" ht="75" x14ac:dyDescent="0.2">
      <c r="A22" s="12"/>
      <c r="B22" s="13">
        <f>+'[1]CHEQUE-TRANSF JULIO'!E21</f>
        <v>45112</v>
      </c>
      <c r="C22" s="14" t="str">
        <f>+'[1]CHEQUE-TRANSF JULIO'!D21</f>
        <v>31256947766</v>
      </c>
      <c r="D22" s="15" t="str">
        <f>'[1]CHEQUE-TRANSF JULIO'!C21</f>
        <v>TESORERIA DE LA SEGURIDAD SOCIAL.</v>
      </c>
      <c r="E22" s="14" t="str">
        <f>'[1]CHEQUE-TRANSF JULIO'!M21</f>
        <v>PAGO DE LA TESOREEIA DE LA SEGURIDAD SOCIAL A COLABORADORES DEL SRS EL VALLE  CORRESPONDIENTE AL DE JUNIO 2023.</v>
      </c>
      <c r="F22" s="16">
        <f>'[1]CHEQUE-TRANSF JULIO'!F21</f>
        <v>0</v>
      </c>
      <c r="G22" s="17">
        <f>'[1]CHEQUE-TRANSF JULIO'!L21</f>
        <v>120431.45</v>
      </c>
      <c r="H22" s="18">
        <f t="shared" si="0"/>
        <v>24290695.650000013</v>
      </c>
    </row>
    <row r="23" spans="1:8" s="11" customFormat="1" ht="90" x14ac:dyDescent="0.2">
      <c r="A23" s="12"/>
      <c r="B23" s="13">
        <f>+'[1]CHEQUE-TRANSF JULIO'!E22</f>
        <v>45112</v>
      </c>
      <c r="C23" s="14">
        <f>+'[1]CHEQUE-TRANSF JULIO'!D22</f>
        <v>31257017659</v>
      </c>
      <c r="D23" s="15" t="str">
        <f>'[1]CHEQUE-TRANSF JULIO'!C22</f>
        <v>ALTICE</v>
      </c>
      <c r="E23" s="14" t="str">
        <f>'[1]CHEQUE-TRANSF JULIO'!M22</f>
        <v>PAGO FACTURA NO. B1500051852, SERVICIO DE INTERNET PARA CENTRO DE DIAGNOSTICO DE AZUA, Y CORREOS INSTITUCIONALES VER LISTADO ANEXO.</v>
      </c>
      <c r="F23" s="16">
        <f>'[1]CHEQUE-TRANSF JULIO'!F22</f>
        <v>0</v>
      </c>
      <c r="G23" s="17">
        <f>'[1]CHEQUE-TRANSF JULIO'!L22</f>
        <v>45528.67</v>
      </c>
      <c r="H23" s="18">
        <f t="shared" si="0"/>
        <v>24245166.980000012</v>
      </c>
    </row>
    <row r="24" spans="1:8" s="11" customFormat="1" ht="15" x14ac:dyDescent="0.2">
      <c r="A24" s="12"/>
      <c r="B24" s="13">
        <f>+'[1]CHEQUE-TRANSF JULIO'!E23</f>
        <v>45113</v>
      </c>
      <c r="C24" s="14" t="str">
        <f>+'[1]CHEQUE-TRANSF JULIO'!D23</f>
        <v>26951</v>
      </c>
      <c r="D24" s="15" t="str">
        <f>'[1]CHEQUE-TRANSF JULIO'!C23</f>
        <v>NULO</v>
      </c>
      <c r="E24" s="14" t="str">
        <f>'[1]CHEQUE-TRANSF JULIO'!M23</f>
        <v>NULO</v>
      </c>
      <c r="F24" s="16">
        <f>'[1]CHEQUE-TRANSF JULIO'!F23</f>
        <v>0</v>
      </c>
      <c r="G24" s="17">
        <f>'[1]CHEQUE-TRANSF JULIO'!L23</f>
        <v>0</v>
      </c>
      <c r="H24" s="18">
        <f t="shared" si="0"/>
        <v>24245166.980000012</v>
      </c>
    </row>
    <row r="25" spans="1:8" s="11" customFormat="1" ht="45" x14ac:dyDescent="0.2">
      <c r="A25" s="12"/>
      <c r="B25" s="13">
        <f>+'[1]CHEQUE-TRANSF JULIO'!E24</f>
        <v>45113</v>
      </c>
      <c r="C25" s="14" t="str">
        <f>+'[1]CHEQUE-TRANSF JULIO'!D24</f>
        <v>26952</v>
      </c>
      <c r="D25" s="15" t="str">
        <f>'[1]CHEQUE-TRANSF JULIO'!C24</f>
        <v>SANTO FELIZ MENDEZ</v>
      </c>
      <c r="E25" s="14" t="str">
        <f>'[1]CHEQUE-TRANSF JULIO'!M24</f>
        <v>PAGO CORRESPONDIENTE AL MES DE JUNIO 2023 A VIGILANTE CPN EL ROSARIO SAN JUAN.</v>
      </c>
      <c r="F25" s="16">
        <f>'[1]CHEQUE-TRANSF JULIO'!F24</f>
        <v>0</v>
      </c>
      <c r="G25" s="17">
        <f>'[1]CHEQUE-TRANSF JULIO'!L24</f>
        <v>5000</v>
      </c>
      <c r="H25" s="18">
        <f t="shared" si="0"/>
        <v>24240166.980000012</v>
      </c>
    </row>
    <row r="26" spans="1:8" s="11" customFormat="1" ht="15" x14ac:dyDescent="0.2">
      <c r="A26" s="12"/>
      <c r="B26" s="13">
        <f>+'[1]CHEQUE-TRANSF JULIO'!E25</f>
        <v>45113</v>
      </c>
      <c r="C26" s="14" t="str">
        <f>+'[1]CHEQUE-TRANSF JULIO'!D25</f>
        <v>26953</v>
      </c>
      <c r="D26" s="15" t="str">
        <f>'[1]CHEQUE-TRANSF JULIO'!C25</f>
        <v>NULO</v>
      </c>
      <c r="E26" s="14" t="str">
        <f>'[1]CHEQUE-TRANSF JULIO'!M25</f>
        <v>NULO</v>
      </c>
      <c r="F26" s="16">
        <f>'[1]CHEQUE-TRANSF JULIO'!F25</f>
        <v>0</v>
      </c>
      <c r="G26" s="17">
        <f>'[1]CHEQUE-TRANSF JULIO'!L25</f>
        <v>0</v>
      </c>
      <c r="H26" s="18">
        <f t="shared" si="0"/>
        <v>24240166.980000012</v>
      </c>
    </row>
    <row r="27" spans="1:8" s="11" customFormat="1" ht="15" x14ac:dyDescent="0.2">
      <c r="A27" s="12"/>
      <c r="B27" s="13">
        <f>+'[1]CHEQUE-TRANSF JULIO'!E26</f>
        <v>45113</v>
      </c>
      <c r="C27" s="14" t="str">
        <f>+'[1]CHEQUE-TRANSF JULIO'!D26</f>
        <v>26954</v>
      </c>
      <c r="D27" s="15" t="str">
        <f>'[1]CHEQUE-TRANSF JULIO'!C26</f>
        <v>NULO</v>
      </c>
      <c r="E27" s="14" t="str">
        <f>'[1]CHEQUE-TRANSF JULIO'!M26</f>
        <v>NULO</v>
      </c>
      <c r="F27" s="16">
        <f>'[1]CHEQUE-TRANSF JULIO'!F26</f>
        <v>0</v>
      </c>
      <c r="G27" s="17">
        <f>'[1]CHEQUE-TRANSF JULIO'!L26</f>
        <v>0</v>
      </c>
      <c r="H27" s="18">
        <f t="shared" si="0"/>
        <v>24240166.980000012</v>
      </c>
    </row>
    <row r="28" spans="1:8" s="11" customFormat="1" ht="15" x14ac:dyDescent="0.2">
      <c r="A28" s="12"/>
      <c r="B28" s="13">
        <f>+'[1]CHEQUE-TRANSF JULIO'!E27</f>
        <v>45113</v>
      </c>
      <c r="C28" s="14" t="str">
        <f>+'[1]CHEQUE-TRANSF JULIO'!D27</f>
        <v>26955</v>
      </c>
      <c r="D28" s="15" t="str">
        <f>'[1]CHEQUE-TRANSF JULIO'!C27</f>
        <v>NULO</v>
      </c>
      <c r="E28" s="14" t="str">
        <f>'[1]CHEQUE-TRANSF JULIO'!M27</f>
        <v>NULO</v>
      </c>
      <c r="F28" s="16">
        <f>'[1]CHEQUE-TRANSF JULIO'!F27</f>
        <v>0</v>
      </c>
      <c r="G28" s="17">
        <f>'[1]CHEQUE-TRANSF JULIO'!L27</f>
        <v>0</v>
      </c>
      <c r="H28" s="18">
        <f t="shared" si="0"/>
        <v>24240166.980000012</v>
      </c>
    </row>
    <row r="29" spans="1:8" s="11" customFormat="1" ht="90" x14ac:dyDescent="0.2">
      <c r="A29" s="12"/>
      <c r="B29" s="13">
        <f>+'[1]CHEQUE-TRANSF JULIO'!E28</f>
        <v>45113</v>
      </c>
      <c r="C29" s="14" t="str">
        <f>+'[1]CHEQUE-TRANSF JULIO'!D28</f>
        <v>26956</v>
      </c>
      <c r="D29" s="15" t="str">
        <f>'[1]CHEQUE-TRANSF JULIO'!C28</f>
        <v>HECTOR LEONIDAS QUITERIO</v>
      </c>
      <c r="E29" s="14" t="str">
        <f>'[1]CHEQUE-TRANSF JULIO'!M28</f>
        <v>PAGO POR SERVICIO PRESTADO COMO TECNICO REFRIGERACION POR UN MES PARA TRABAJOS DE REPARACION Y MANTENIMIENTO DE NEVERAS DE COCINA DAÑADA EN DIFERENTES CPN.</v>
      </c>
      <c r="F29" s="16">
        <f>'[1]CHEQUE-TRANSF JULIO'!F28</f>
        <v>0</v>
      </c>
      <c r="G29" s="17">
        <f>'[1]CHEQUE-TRANSF JULIO'!L28</f>
        <v>17248</v>
      </c>
      <c r="H29" s="18">
        <f t="shared" si="0"/>
        <v>24222918.980000012</v>
      </c>
    </row>
    <row r="30" spans="1:8" s="11" customFormat="1" ht="135" x14ac:dyDescent="0.2">
      <c r="A30" s="12"/>
      <c r="B30" s="13">
        <f>+'[1]CHEQUE-TRANSF JULIO'!E29</f>
        <v>45113</v>
      </c>
      <c r="C30" s="14" t="str">
        <f>+'[1]CHEQUE-TRANSF JULIO'!D29</f>
        <v>26957</v>
      </c>
      <c r="D30" s="15" t="str">
        <f>'[1]CHEQUE-TRANSF JULIO'!C29</f>
        <v>MORENO RODRIGUEZ</v>
      </c>
      <c r="E30" s="14" t="str">
        <f>'[1]CHEQUE-TRANSF JULIO'!M29</f>
        <v>PAGO POR SERVICIO PRESTADO COMO CHOFER PARA TRABAJOS DE PERIFONEO EN LAS COMUNIDADES POR UN PERIODO DE UNA SEMANA  DESDE EL 22/5/2023 HASTA  EL 2/6/2023 EN LA OFICINA REGIONAL, SAN JUAN PARA REALIZAR TRABAJO EN LA JORNADAS MEDICACS. VER ANEXO</v>
      </c>
      <c r="F30" s="16">
        <f>'[1]CHEQUE-TRANSF JULIO'!F29</f>
        <v>0</v>
      </c>
      <c r="G30" s="17">
        <f>'[1]CHEQUE-TRANSF JULIO'!L29</f>
        <v>9800</v>
      </c>
      <c r="H30" s="18">
        <f t="shared" si="0"/>
        <v>24213118.980000012</v>
      </c>
    </row>
    <row r="31" spans="1:8" s="11" customFormat="1" ht="75" x14ac:dyDescent="0.2">
      <c r="A31" s="12"/>
      <c r="B31" s="13">
        <f>+'[1]CHEQUE-TRANSF JULIO'!E30</f>
        <v>45119</v>
      </c>
      <c r="C31" s="14" t="str">
        <f>+'[1]CHEQUE-TRANSF JULIO'!D30</f>
        <v>26958</v>
      </c>
      <c r="D31" s="15" t="str">
        <f>'[1]CHEQUE-TRANSF JULIO'!C30</f>
        <v xml:space="preserve">CLARA FAMILIA </v>
      </c>
      <c r="E31" s="14" t="str">
        <f>'[1]CHEQUE-TRANSF JULIO'!M30</f>
        <v>PAGO DE FACTURAS NO.B1500000177,B1500000331,B1500000347, Y B1500000339, COMPRA DE ARREGLO FLORALES PARA ONMEMORACION DE DIAS PATRIOS.</v>
      </c>
      <c r="F31" s="16">
        <f>'[1]CHEQUE-TRANSF JULIO'!F30</f>
        <v>0</v>
      </c>
      <c r="G31" s="17">
        <f>'[1]CHEQUE-TRANSF JULIO'!L30</f>
        <v>11300</v>
      </c>
      <c r="H31" s="18">
        <f t="shared" si="0"/>
        <v>24201818.980000012</v>
      </c>
    </row>
    <row r="32" spans="1:8" s="11" customFormat="1" ht="15" x14ac:dyDescent="0.2">
      <c r="A32" s="12"/>
      <c r="B32" s="13">
        <f>+'[1]CHEQUE-TRANSF JULIO'!E31</f>
        <v>45119</v>
      </c>
      <c r="C32" s="14" t="str">
        <f>+'[1]CHEQUE-TRANSF JULIO'!D31</f>
        <v>26959</v>
      </c>
      <c r="D32" s="15" t="str">
        <f>'[1]CHEQUE-TRANSF JULIO'!C31</f>
        <v>NULO</v>
      </c>
      <c r="E32" s="14" t="str">
        <f>'[1]CHEQUE-TRANSF JULIO'!M31</f>
        <v>NULO</v>
      </c>
      <c r="F32" s="16">
        <f>'[1]CHEQUE-TRANSF JULIO'!F31</f>
        <v>0</v>
      </c>
      <c r="G32" s="17">
        <f>'[1]CHEQUE-TRANSF JULIO'!L31</f>
        <v>0</v>
      </c>
      <c r="H32" s="18">
        <f t="shared" si="0"/>
        <v>24201818.980000012</v>
      </c>
    </row>
    <row r="33" spans="1:8" s="11" customFormat="1" ht="60" x14ac:dyDescent="0.2">
      <c r="A33" s="12"/>
      <c r="B33" s="13">
        <f>+'[1]CHEQUE-TRANSF JULIO'!E32</f>
        <v>45119</v>
      </c>
      <c r="C33" s="14" t="str">
        <f>+'[1]CHEQUE-TRANSF JULIO'!D32</f>
        <v>26960</v>
      </c>
      <c r="D33" s="15" t="str">
        <f>'[1]CHEQUE-TRANSF JULIO'!C32</f>
        <v>JUÑAÑO SERVICIOS &amp; EVENTO</v>
      </c>
      <c r="E33" s="14" t="str">
        <f>'[1]CHEQUE-TRANSF JULIO'!M32</f>
        <v>PAGO FACTURAS NO. B1500000285, Y B1500000284, COMPRA DE ALMUERZO Y REFRIGERIOS PARA LA GERENCIA DE AREA I AZUA.</v>
      </c>
      <c r="F33" s="16">
        <f>'[1]CHEQUE-TRANSF JULIO'!F32</f>
        <v>0</v>
      </c>
      <c r="G33" s="17">
        <f>'[1]CHEQUE-TRANSF JULIO'!L32</f>
        <v>44296</v>
      </c>
      <c r="H33" s="18">
        <f t="shared" si="0"/>
        <v>24157522.980000012</v>
      </c>
    </row>
    <row r="34" spans="1:8" s="11" customFormat="1" ht="135" x14ac:dyDescent="0.2">
      <c r="A34" s="12"/>
      <c r="B34" s="13">
        <f>+'[1]CHEQUE-TRANSF JULIO'!E33</f>
        <v>45119</v>
      </c>
      <c r="C34" s="14" t="str">
        <f>+'[1]CHEQUE-TRANSF JULIO'!D33</f>
        <v>31320881709</v>
      </c>
      <c r="D34" s="15" t="str">
        <f>'[1]CHEQUE-TRANSF JULIO'!C33</f>
        <v>AUTO REPUESTOS ASODECO EIRL</v>
      </c>
      <c r="E34" s="14" t="str">
        <f>'[1]CHEQUE-TRANSF JULIO'!M33</f>
        <v>PAGO FACTURA NO. B1500000315, Y 314, COMPRA DE REPUESTOS PARA, MANT. DE GUAUGA TOTOTA HILUX IKD DE LA GERENCIA DE AREA II  Y MITSUBISHI L200 AZUL PLACA EX01274, MITSUBISHI BLANCA L200, PLACA:1349461 Y TOYOTA GRIS PLACA EL05513 DEL  SRS EV.</v>
      </c>
      <c r="F34" s="16">
        <f>'[1]CHEQUE-TRANSF JULIO'!F33</f>
        <v>0</v>
      </c>
      <c r="G34" s="17">
        <f>'[1]CHEQUE-TRANSF JULIO'!L33</f>
        <v>45295.76</v>
      </c>
      <c r="H34" s="18">
        <f t="shared" si="0"/>
        <v>24112227.22000001</v>
      </c>
    </row>
    <row r="35" spans="1:8" s="11" customFormat="1" ht="90" x14ac:dyDescent="0.2">
      <c r="A35" s="12"/>
      <c r="B35" s="13">
        <f>+'[1]CHEQUE-TRANSF JULIO'!E34</f>
        <v>45119</v>
      </c>
      <c r="C35" s="14">
        <f>+'[1]CHEQUE-TRANSF JULIO'!D34</f>
        <v>31320904167</v>
      </c>
      <c r="D35" s="15" t="str">
        <f>'[1]CHEQUE-TRANSF JULIO'!C34</f>
        <v>EMPRESAS MILTIN SRL</v>
      </c>
      <c r="E35" s="14" t="str">
        <f>'[1]CHEQUE-TRANSF JULIO'!M35</f>
        <v>PAGO FACTURA NO. B1500000423, 469 COMPRA DE ALMUERZO Y REFRIGERIO PARA DIVERSA ACTIVIDADES  DURANTE EL MES DE DICIEMBRE 2022 Y MAYO 2023VER ANEXO</v>
      </c>
      <c r="F35" s="16">
        <f>'[1]CHEQUE-TRANSF JULIO'!F34</f>
        <v>0</v>
      </c>
      <c r="G35" s="17">
        <f>'[1]CHEQUE-TRANSF JULIO'!L34</f>
        <v>107603.77</v>
      </c>
      <c r="H35" s="18">
        <f t="shared" si="0"/>
        <v>24004623.45000001</v>
      </c>
    </row>
    <row r="36" spans="1:8" s="11" customFormat="1" ht="90" x14ac:dyDescent="0.2">
      <c r="A36" s="12"/>
      <c r="B36" s="13">
        <f>+'[1]CHEQUE-TRANSF JULIO'!E35</f>
        <v>45119</v>
      </c>
      <c r="C36" s="14" t="str">
        <f>+'[1]CHEQUE-TRANSF JULIO'!D35</f>
        <v>31321140654</v>
      </c>
      <c r="D36" s="15" t="str">
        <f>'[1]CHEQUE-TRANSF JULIO'!C35</f>
        <v>ADELIO BAUTISTA</v>
      </c>
      <c r="E36" s="14" t="str">
        <f>'[1]CHEQUE-TRANSF JULIO'!M36</f>
        <v>PAGO FACTURA ENERGIA ELECTRICA CPN LIVERACION DEL SERVICIO REGIONAL DE SALUD EL VALLE CORRESPONDIENTE A LOS MESES MAYO -JULIO 2023 EL VALLE VER ANEXO.</v>
      </c>
      <c r="F36" s="16">
        <f>'[1]CHEQUE-TRANSF JULIO'!F35</f>
        <v>0</v>
      </c>
      <c r="G36" s="17">
        <f>'[1]CHEQUE-TRANSF JULIO'!L35</f>
        <v>139726.91</v>
      </c>
      <c r="H36" s="18">
        <f t="shared" si="0"/>
        <v>23864896.54000001</v>
      </c>
    </row>
    <row r="37" spans="1:8" s="11" customFormat="1" ht="90" x14ac:dyDescent="0.2">
      <c r="A37" s="12"/>
      <c r="B37" s="13">
        <f>+'[1]CHEQUE-TRANSF JULIO'!E36</f>
        <v>45120</v>
      </c>
      <c r="C37" s="14" t="str">
        <f>+'[1]CHEQUE-TRANSF JULIO'!D36</f>
        <v>31332873486</v>
      </c>
      <c r="D37" s="15" t="str">
        <f>'[1]CHEQUE-TRANSF JULIO'!C36</f>
        <v>EDESUR DOMINICANA</v>
      </c>
      <c r="E37" s="14" t="str">
        <f>'[1]CHEQUE-TRANSF JULIO'!M37</f>
        <v>PAGO DE DOS (2) MESES DE DEPOSITOS PARA ALQUILER DE ALMACEN COMERCIAL DONDE FUNCIONARA EL ALMACEN DE MEDICAMENTOS E INSUMOS DEL SRS EL VALLE.</v>
      </c>
      <c r="F37" s="16">
        <f>'[1]CHEQUE-TRANSF JULIO'!F36</f>
        <v>0</v>
      </c>
      <c r="G37" s="17">
        <f>'[1]CHEQUE-TRANSF JULIO'!L36</f>
        <v>10146.719999999999</v>
      </c>
      <c r="H37" s="18">
        <f t="shared" si="0"/>
        <v>23854749.820000011</v>
      </c>
    </row>
    <row r="38" spans="1:8" s="11" customFormat="1" ht="45" x14ac:dyDescent="0.2">
      <c r="A38" s="12"/>
      <c r="B38" s="13">
        <f>+'[1]CHEQUE-TRANSF JULIO'!E37</f>
        <v>45120</v>
      </c>
      <c r="C38" s="14" t="str">
        <f>+'[1]CHEQUE-TRANSF JULIO'!D37</f>
        <v>26961</v>
      </c>
      <c r="D38" s="15" t="str">
        <f>'[1]CHEQUE-TRANSF JULIO'!C37</f>
        <v>ISIDRO ROSA RAMON</v>
      </c>
      <c r="E38" s="14" t="str">
        <f>'[1]CHEQUE-TRANSF JULIO'!M38</f>
        <v>PAGO REALIZACION DE ESTUDIO( CULTIVO ESPUTO PARA MICROBACTERIAS),PACIENTE TB.</v>
      </c>
      <c r="F38" s="16">
        <f>'[1]CHEQUE-TRANSF JULIO'!F37</f>
        <v>0</v>
      </c>
      <c r="G38" s="17">
        <f>'[1]CHEQUE-TRANSF JULIO'!L37</f>
        <v>300000</v>
      </c>
      <c r="H38" s="18">
        <f t="shared" si="0"/>
        <v>23554749.820000011</v>
      </c>
    </row>
    <row r="39" spans="1:8" s="11" customFormat="1" ht="15" x14ac:dyDescent="0.2">
      <c r="A39" s="12"/>
      <c r="B39" s="13">
        <f>+'[1]CHEQUE-TRANSF JULIO'!E38</f>
        <v>45125</v>
      </c>
      <c r="C39" s="14" t="str">
        <f>+'[1]CHEQUE-TRANSF JULIO'!D38</f>
        <v>26962</v>
      </c>
      <c r="D39" s="15" t="str">
        <f>'[1]CHEQUE-TRANSF JULIO'!C38</f>
        <v>MARTIN GERALDINO RAMIREZ</v>
      </c>
      <c r="E39" s="14" t="str">
        <f>'[1]CHEQUE-TRANSF JULIO'!M39</f>
        <v>PAGO TRANSPORTE PACIENTE TB.</v>
      </c>
      <c r="F39" s="16">
        <f>'[1]CHEQUE-TRANSF JULIO'!F38</f>
        <v>0</v>
      </c>
      <c r="G39" s="17">
        <f>'[1]CHEQUE-TRANSF JULIO'!L38</f>
        <v>5750</v>
      </c>
      <c r="H39" s="18">
        <f t="shared" si="0"/>
        <v>23548999.820000011</v>
      </c>
    </row>
    <row r="40" spans="1:8" s="11" customFormat="1" ht="15" x14ac:dyDescent="0.2">
      <c r="A40" s="12"/>
      <c r="B40" s="13">
        <f>+'[1]CHEQUE-TRANSF JULIO'!E39</f>
        <v>45125</v>
      </c>
      <c r="C40" s="14" t="str">
        <f>+'[1]CHEQUE-TRANSF JULIO'!D39</f>
        <v>26963</v>
      </c>
      <c r="D40" s="15" t="str">
        <f>'[1]CHEQUE-TRANSF JULIO'!C39</f>
        <v>MARTIN GERALDINO RAMIREZ</v>
      </c>
      <c r="E40" s="14" t="e">
        <f>'[1]CHEQUE-TRANSF JULIO'!#REF!</f>
        <v>#REF!</v>
      </c>
      <c r="F40" s="16">
        <f>'[1]CHEQUE-TRANSF JULIO'!F39</f>
        <v>0</v>
      </c>
      <c r="G40" s="17">
        <f>'[1]CHEQUE-TRANSF JULIO'!L39</f>
        <v>1000</v>
      </c>
      <c r="H40" s="18">
        <f t="shared" si="0"/>
        <v>23547999.820000011</v>
      </c>
    </row>
    <row r="41" spans="1:8" s="11" customFormat="1" ht="15" x14ac:dyDescent="0.2">
      <c r="A41" s="12"/>
      <c r="B41" s="13">
        <f>+'[1]CHEQUE-TRANSF JULIO'!E40</f>
        <v>45125</v>
      </c>
      <c r="C41" s="14" t="str">
        <f>+'[1]CHEQUE-TRANSF JULIO'!D40</f>
        <v>26964</v>
      </c>
      <c r="D41" s="15" t="str">
        <f>'[1]CHEQUE-TRANSF JULIO'!C40</f>
        <v>NULO</v>
      </c>
      <c r="E41" s="14" t="str">
        <f>'[1]CHEQUE-TRANSF JULIO'!M40</f>
        <v>NULO</v>
      </c>
      <c r="F41" s="16">
        <f>'[1]CHEQUE-TRANSF JULIO'!F40</f>
        <v>0</v>
      </c>
      <c r="G41" s="17">
        <f>'[1]CHEQUE-TRANSF JULIO'!L40</f>
        <v>0</v>
      </c>
      <c r="H41" s="18">
        <f t="shared" si="0"/>
        <v>23547999.820000011</v>
      </c>
    </row>
    <row r="42" spans="1:8" s="11" customFormat="1" ht="90" x14ac:dyDescent="0.2">
      <c r="A42" s="12"/>
      <c r="B42" s="13">
        <f>+'[1]CHEQUE-TRANSF JULIO'!E41</f>
        <v>45125</v>
      </c>
      <c r="C42" s="14" t="str">
        <f>+'[1]CHEQUE-TRANSF JULIO'!D41</f>
        <v>26965</v>
      </c>
      <c r="D42" s="15" t="str">
        <f>'[1]CHEQUE-TRANSF JULIO'!C41</f>
        <v>GGNER</v>
      </c>
      <c r="E42" s="14" t="str">
        <f>'[1]CHEQUE-TRANSF JULIO'!M41</f>
        <v>PAGO DE FACTURA NO. B1500000101, PAGO PUBLICIDAD PARA OPERATIVO MEDICO DESDE EL 28/03/2023 HASTA EL 04/04/2023 DEL SERVICIO REGIONAL DE SALUD EL VALLE.</v>
      </c>
      <c r="F42" s="16">
        <f>'[1]CHEQUE-TRANSF JULIO'!F41</f>
        <v>0</v>
      </c>
      <c r="G42" s="17">
        <f>'[1]CHEQUE-TRANSF JULIO'!L41</f>
        <v>16272</v>
      </c>
      <c r="H42" s="18">
        <f t="shared" si="0"/>
        <v>23531727.820000011</v>
      </c>
    </row>
    <row r="43" spans="1:8" s="11" customFormat="1" ht="30" x14ac:dyDescent="0.2">
      <c r="A43" s="12"/>
      <c r="B43" s="13">
        <f>+'[1]CHEQUE-TRANSF JULIO'!E42</f>
        <v>45125</v>
      </c>
      <c r="C43" s="14" t="str">
        <f>+'[1]CHEQUE-TRANSF JULIO'!D42</f>
        <v>26966</v>
      </c>
      <c r="D43" s="15" t="str">
        <f>'[1]CHEQUE-TRANSF JULIO'!C42</f>
        <v>DOMINGO MENDEZ</v>
      </c>
      <c r="E43" s="14" t="str">
        <f>'[1]CHEQUE-TRANSF JULIO'!M42</f>
        <v>PAGO CORRESPONDIENTE AL MES DE JMAYO  2023.</v>
      </c>
      <c r="F43" s="16">
        <f>'[1]CHEQUE-TRANSF JULIO'!F42</f>
        <v>0</v>
      </c>
      <c r="G43" s="17">
        <f>'[1]CHEQUE-TRANSF JULIO'!L42</f>
        <v>10000</v>
      </c>
      <c r="H43" s="18">
        <f t="shared" si="0"/>
        <v>23521727.820000011</v>
      </c>
    </row>
    <row r="44" spans="1:8" s="11" customFormat="1" ht="120" x14ac:dyDescent="0.2">
      <c r="A44" s="12"/>
      <c r="B44" s="13">
        <f>+'[1]CHEQUE-TRANSF JULIO'!E43</f>
        <v>45125</v>
      </c>
      <c r="C44" s="14" t="str">
        <f>+'[1]CHEQUE-TRANSF JULIO'!D43</f>
        <v>31374899624</v>
      </c>
      <c r="D44" s="15" t="str">
        <f>'[1]CHEQUE-TRANSF JULIO'!C43</f>
        <v>COMPLEJO GALLERY</v>
      </c>
      <c r="E44" s="14" t="str">
        <f>'[1]CHEQUE-TRANSF JULIO'!M43</f>
        <v>PAGO FACTURAS NO. B1500001533,1524,1521,1517,1506,1503,1516,1515,1514,1498,1494 Y 1493,COMPRA DE ALMUERZOS Y REFRIGERIO PARA DIVERSAS ACTIVIDADES DEL SRSEV, DE LOS MESES MAYO-JULIO 2023, VER ANEXO</v>
      </c>
      <c r="F44" s="16">
        <f>'[1]CHEQUE-TRANSF JULIO'!F43</f>
        <v>0</v>
      </c>
      <c r="G44" s="17">
        <f>'[1]CHEQUE-TRANSF JULIO'!L43</f>
        <v>171516.22</v>
      </c>
      <c r="H44" s="18">
        <f t="shared" si="0"/>
        <v>23350211.600000013</v>
      </c>
    </row>
    <row r="45" spans="1:8" s="11" customFormat="1" ht="60" x14ac:dyDescent="0.2">
      <c r="A45" s="12"/>
      <c r="B45" s="13">
        <f>+'[1]CHEQUE-TRANSF JULIO'!E44</f>
        <v>45126</v>
      </c>
      <c r="C45" s="14" t="str">
        <f>+'[1]CHEQUE-TRANSF JULIO'!D44</f>
        <v>26967</v>
      </c>
      <c r="D45" s="15" t="str">
        <f>'[1]CHEQUE-TRANSF JULIO'!C44</f>
        <v>INVERSIONES MAGUANA</v>
      </c>
      <c r="E45" s="14" t="str">
        <f>'[1]CHEQUE-TRANSF JULIO'!M44</f>
        <v>PAGO FACTURA NO. B1500000302, HOSPEDAJE MINISTRO DE SALUD DANIEL RIVERA, OPERATIVO MEDICO Y PERSONAL MEDICO.</v>
      </c>
      <c r="F45" s="16">
        <f>'[1]CHEQUE-TRANSF JULIO'!F44</f>
        <v>0</v>
      </c>
      <c r="G45" s="17">
        <f>'[1]CHEQUE-TRANSF JULIO'!L44</f>
        <v>62376</v>
      </c>
      <c r="H45" s="18">
        <f t="shared" si="0"/>
        <v>23287835.600000013</v>
      </c>
    </row>
    <row r="46" spans="1:8" s="11" customFormat="1" ht="135" x14ac:dyDescent="0.2">
      <c r="A46" s="12"/>
      <c r="B46" s="13">
        <f>+'[1]CHEQUE-TRANSF JULIO'!E45</f>
        <v>45126</v>
      </c>
      <c r="C46" s="14" t="str">
        <f>+'[1]CHEQUE-TRANSF JULIO'!D45</f>
        <v>31382392489</v>
      </c>
      <c r="D46" s="15" t="str">
        <f>'[1]CHEQUE-TRANSF JULIO'!C45</f>
        <v>SECONSA SRL</v>
      </c>
      <c r="E46" s="14" t="str">
        <f>'[1]CHEQUE-TRANSF JULIO'!M45</f>
        <v>PAGO FACTURAS NO. B1500017161, Y 17162, COMPRA DE IMPRESORA PARA USO EN LOS CENTROS DE DIAGNOSTICOS, GERENCIA DE AREA Y OFICINA REGIONAL Y COMPRA DE COMPUTADORA PARA LOS TECNICO DEL AREA TECNICA REGIONAL Y COORDINADORES DE ZONA.</v>
      </c>
      <c r="F46" s="16">
        <f>'[1]CHEQUE-TRANSF JULIO'!F45</f>
        <v>0</v>
      </c>
      <c r="G46" s="17">
        <f>'[1]CHEQUE-TRANSF JULIO'!L45</f>
        <v>1465413.8199999998</v>
      </c>
      <c r="H46" s="18">
        <f t="shared" si="0"/>
        <v>21822421.780000012</v>
      </c>
    </row>
    <row r="47" spans="1:8" s="11" customFormat="1" ht="45" x14ac:dyDescent="0.2">
      <c r="A47" s="12"/>
      <c r="B47" s="13">
        <f>+'[1]CHEQUE-TRANSF JULIO'!E46</f>
        <v>45126</v>
      </c>
      <c r="C47" s="14" t="str">
        <f>+'[1]CHEQUE-TRANSF JULIO'!D46</f>
        <v>B1500000025</v>
      </c>
      <c r="D47" s="15" t="str">
        <f>'[1]CHEQUE-TRANSF JULIO'!C46</f>
        <v>OUTLE DE SAN CRITOBAL MEDINA SRL.</v>
      </c>
      <c r="E47" s="14" t="str">
        <f>'[1]CHEQUE-TRANSF JULIO'!M46</f>
        <v>PAGO FACTURA NO.B1500000025 COMPRA DE MATERIAL GASTABLE DE OFICNA.</v>
      </c>
      <c r="F47" s="16">
        <f>'[1]CHEQUE-TRANSF JULIO'!F46</f>
        <v>0</v>
      </c>
      <c r="G47" s="17">
        <f>'[1]CHEQUE-TRANSF JULIO'!L46</f>
        <v>18470.98</v>
      </c>
      <c r="H47" s="18">
        <f t="shared" si="0"/>
        <v>21803950.800000012</v>
      </c>
    </row>
    <row r="48" spans="1:8" s="11" customFormat="1" ht="105" x14ac:dyDescent="0.2">
      <c r="A48" s="12"/>
      <c r="B48" s="13">
        <f>+'[1]CHEQUE-TRANSF JULIO'!E47</f>
        <v>45126</v>
      </c>
      <c r="C48" s="14" t="str">
        <f>+'[1]CHEQUE-TRANSF JULIO'!D47</f>
        <v>31374871389</v>
      </c>
      <c r="D48" s="15" t="str">
        <f>'[1]CHEQUE-TRANSF JULIO'!C47</f>
        <v>COMPLEJO GALLERY</v>
      </c>
      <c r="E48" s="14" t="str">
        <f>'[1]CHEQUE-TRANSF JULIO'!M47</f>
        <v>PAGO FACTURAS  NO. B1500001497,1518,1520,1522, Y 1525, ALQUILER DE SALON PARA DIFERENTES ACTIVIDADES DEL SERVICIO REGIONAL DE SALUD EL VALLE DURANTE LOS MESES  MAYO Y LINIO 2023, VER ANEXO.</v>
      </c>
      <c r="F48" s="16">
        <f>'[1]CHEQUE-TRANSF JULIO'!F47</f>
        <v>0</v>
      </c>
      <c r="G48" s="17">
        <f>'[1]CHEQUE-TRANSF JULIO'!L47</f>
        <v>21600</v>
      </c>
      <c r="H48" s="18">
        <f t="shared" si="0"/>
        <v>21782350.800000012</v>
      </c>
    </row>
    <row r="49" spans="1:8" s="11" customFormat="1" ht="30" x14ac:dyDescent="0.2">
      <c r="A49" s="12"/>
      <c r="B49" s="13">
        <f>+'[1]CHEQUE-TRANSF JULIO'!E48</f>
        <v>45126</v>
      </c>
      <c r="C49" s="14" t="str">
        <f>+'[1]CHEQUE-TRANSF JULIO'!D48</f>
        <v>4524000000006</v>
      </c>
      <c r="D49" s="15" t="str">
        <f>'[1]CHEQUE-TRANSF JULIO'!C48</f>
        <v>TRANSFERENCIA TRAMO FIJO</v>
      </c>
      <c r="E49" s="14" t="str">
        <f>'[1]CHEQUE-TRANSF JULIO'!M48</f>
        <v>TRANSFERENCIA TRAMO FIJO MES JULIO 2023</v>
      </c>
      <c r="F49" s="16">
        <f>'[1]CHEQUE-TRANSF JULIO'!F48</f>
        <v>12627130.01</v>
      </c>
      <c r="G49" s="17">
        <f>'[1]CHEQUE-TRANSF JULIO'!L48</f>
        <v>0</v>
      </c>
      <c r="H49" s="18">
        <f t="shared" si="0"/>
        <v>34409480.81000001</v>
      </c>
    </row>
    <row r="50" spans="1:8" s="11" customFormat="1" ht="135" x14ac:dyDescent="0.2">
      <c r="A50" s="12"/>
      <c r="B50" s="13">
        <f>+'[1]CHEQUE-TRANSF JULIO'!E49</f>
        <v>45126</v>
      </c>
      <c r="C50" s="14" t="str">
        <f>+'[1]CHEQUE-TRANSF JULIO'!D49</f>
        <v>26968</v>
      </c>
      <c r="D50" s="15" t="str">
        <f>'[1]CHEQUE-TRANSF JULIO'!C49</f>
        <v>FRANCIS ANTONIO ALCANTARA JIMENEZ</v>
      </c>
      <c r="E50" s="14" t="str">
        <f>'[1]CHEQUE-TRANSF JULIO'!M49</f>
        <v>PAGO FACTURAS NO. B1500000073 ,74, Y 75,MANTENIMIENTO PARA LA GUAGUA TOYOTA PLACA EL 0559 DE LA GERENCIA DE AREA I AZUA, HILUX PEL 05, MINIBUS, MOTOR HONDA BLANCO Y SONDEO DEL RADIADOR DE LA PLANTA ELECTRICA DEL  SRS EL VALLE,, VER ANEXO.</v>
      </c>
      <c r="F50" s="16">
        <f>'[1]CHEQUE-TRANSF JULIO'!F49</f>
        <v>0</v>
      </c>
      <c r="G50" s="17">
        <f>'[1]CHEQUE-TRANSF JULIO'!L49</f>
        <v>14803</v>
      </c>
      <c r="H50" s="18">
        <f t="shared" si="0"/>
        <v>34394677.81000001</v>
      </c>
    </row>
    <row r="51" spans="1:8" s="11" customFormat="1" ht="75" x14ac:dyDescent="0.2">
      <c r="A51" s="12"/>
      <c r="B51" s="13">
        <f>+'[1]CHEQUE-TRANSF JULIO'!E50</f>
        <v>45126</v>
      </c>
      <c r="C51" s="14" t="str">
        <f>+'[1]CHEQUE-TRANSF JULIO'!D50</f>
        <v>26969</v>
      </c>
      <c r="D51" s="15" t="str">
        <f>'[1]CHEQUE-TRANSF JULIO'!C50</f>
        <v>INVERSIONES ECOTURISTICA</v>
      </c>
      <c r="E51" s="14" t="str">
        <f>'[1]CHEQUE-TRANSF JULIO'!M50</f>
        <v>PAGO FACTURAS NO. B1500001375, 1330, HOSPEDAJE Y DESAYUNO PARA EL DIRECTOR DE ODONTOLOGIA LS DIAS 1 Y 2 DE ABRIL, Y PERSONAL DEL SNS.</v>
      </c>
      <c r="F51" s="16">
        <f>'[1]CHEQUE-TRANSF JULIO'!F50</f>
        <v>0</v>
      </c>
      <c r="G51" s="17">
        <f>'[1]CHEQUE-TRANSF JULIO'!L50</f>
        <v>24132.38</v>
      </c>
      <c r="H51" s="18">
        <f t="shared" si="0"/>
        <v>34370545.430000007</v>
      </c>
    </row>
    <row r="52" spans="1:8" s="11" customFormat="1" ht="15" x14ac:dyDescent="0.2">
      <c r="A52" s="12"/>
      <c r="B52" s="13">
        <f>+'[1]CHEQUE-TRANSF JULIO'!E51</f>
        <v>45126</v>
      </c>
      <c r="C52" s="14" t="str">
        <f>+'[1]CHEQUE-TRANSF JULIO'!D51</f>
        <v>26970</v>
      </c>
      <c r="D52" s="15" t="str">
        <f>'[1]CHEQUE-TRANSF JULIO'!C51</f>
        <v>NULO</v>
      </c>
      <c r="E52" s="14" t="str">
        <f>'[1]CHEQUE-TRANSF JULIO'!M51</f>
        <v>NULO</v>
      </c>
      <c r="F52" s="16">
        <f>'[1]CHEQUE-TRANSF JULIO'!F51</f>
        <v>0</v>
      </c>
      <c r="G52" s="17">
        <f>'[1]CHEQUE-TRANSF JULIO'!L51</f>
        <v>0</v>
      </c>
      <c r="H52" s="18">
        <f t="shared" si="0"/>
        <v>34370545.430000007</v>
      </c>
    </row>
    <row r="53" spans="1:8" s="11" customFormat="1" ht="60" x14ac:dyDescent="0.2">
      <c r="A53" s="12"/>
      <c r="B53" s="13">
        <f>+'[1]CHEQUE-TRANSF JULIO'!E52</f>
        <v>45127</v>
      </c>
      <c r="C53" s="14" t="str">
        <f>+'[1]CHEQUE-TRANSF JULIO'!D52</f>
        <v>26971</v>
      </c>
      <c r="D53" s="15" t="str">
        <f>'[1]CHEQUE-TRANSF JULIO'!C52</f>
        <v>RAFAEL ANTONIO DE LA ROSA</v>
      </c>
      <c r="E53" s="14" t="str">
        <f>'[1]CHEQUE-TRANSF JULIO'!M52</f>
        <v>PAGO POR SERVICIO PRESTADO COMO MECANICO PARA LA GERENCIA DE AREA I SAN JUAN POR DOS MESES, VER ANEXO.</v>
      </c>
      <c r="F53" s="16">
        <f>'[1]CHEQUE-TRANSF JULIO'!F52</f>
        <v>0</v>
      </c>
      <c r="G53" s="17">
        <f>'[1]CHEQUE-TRANSF JULIO'!L52</f>
        <v>13720</v>
      </c>
      <c r="H53" s="18">
        <f t="shared" si="0"/>
        <v>34356825.430000007</v>
      </c>
    </row>
    <row r="54" spans="1:8" s="11" customFormat="1" ht="60" x14ac:dyDescent="0.2">
      <c r="A54" s="12"/>
      <c r="B54" s="13">
        <f>+'[1]CHEQUE-TRANSF JULIO'!E53</f>
        <v>45127</v>
      </c>
      <c r="C54" s="14" t="str">
        <f>+'[1]CHEQUE-TRANSF JULIO'!D53</f>
        <v>26972</v>
      </c>
      <c r="D54" s="15" t="str">
        <f>'[1]CHEQUE-TRANSF JULIO'!C53</f>
        <v>VICTOR ANTONIO ANGOMAS</v>
      </c>
      <c r="E54" s="14" t="str">
        <f>'[1]CHEQUE-TRANSF JULIO'!M53</f>
        <v>PAGO POR SERVICIO PRESTADO COMO PINTOR DE LA OFICINA REGIONAL DESDE EL 16-06-2023 HASTA EL 16-07-2023, VER ANEXO.</v>
      </c>
      <c r="F54" s="16">
        <f>'[1]CHEQUE-TRANSF JULIO'!F53</f>
        <v>0</v>
      </c>
      <c r="G54" s="17">
        <f>'[1]CHEQUE-TRANSF JULIO'!L53</f>
        <v>11760</v>
      </c>
      <c r="H54" s="18">
        <f t="shared" si="0"/>
        <v>34345065.430000007</v>
      </c>
    </row>
    <row r="55" spans="1:8" s="11" customFormat="1" ht="120" x14ac:dyDescent="0.2">
      <c r="A55" s="12"/>
      <c r="B55" s="13">
        <f>+'[1]CHEQUE-TRANSF JULIO'!E54</f>
        <v>45127</v>
      </c>
      <c r="C55" s="14" t="str">
        <f>+'[1]CHEQUE-TRANSF JULIO'!D54</f>
        <v>26973</v>
      </c>
      <c r="D55" s="15" t="str">
        <f>'[1]CHEQUE-TRANSF JULIO'!C54</f>
        <v>MANUEL EMILIO ZABALA FAMILIA</v>
      </c>
      <c r="E55" s="14" t="str">
        <f>'[1]CHEQUE-TRANSF JULIO'!M54</f>
        <v>PAGO POR SERVICIO PRESTADO COMO VIGILANTE POR 4 MESES PARA CUSTODIAR  LOS MATERIALES DE  INFRAESTRUCTURA EN EL CPN LOS COPEYES DEL SRS EL VALLE, DESDE 13/03/2023 HASTA EL 13/7/2023, VER ANEXO.</v>
      </c>
      <c r="F55" s="16">
        <f>'[1]CHEQUE-TRANSF JULIO'!F54</f>
        <v>0</v>
      </c>
      <c r="G55" s="17">
        <f>'[1]CHEQUE-TRANSF JULIO'!L54</f>
        <v>31360</v>
      </c>
      <c r="H55" s="18">
        <f t="shared" si="0"/>
        <v>34313705.430000007</v>
      </c>
    </row>
    <row r="56" spans="1:8" s="11" customFormat="1" ht="60" x14ac:dyDescent="0.2">
      <c r="A56" s="12"/>
      <c r="B56" s="13">
        <f>+'[1]CHEQUE-TRANSF JULIO'!E55</f>
        <v>45127</v>
      </c>
      <c r="C56" s="14" t="str">
        <f>+'[1]CHEQUE-TRANSF JULIO'!D55</f>
        <v>26974</v>
      </c>
      <c r="D56" s="15" t="str">
        <f>'[1]CHEQUE-TRANSF JULIO'!C55</f>
        <v>ELPIDIO CABRL</v>
      </c>
      <c r="E56" s="14" t="str">
        <f>'[1]CHEQUE-TRANSF JULIO'!M55</f>
        <v>PAGO POR SERVICIOS PRESTADO COMO JARDINERO CPN VILLA LIBERACION DESDE EL 01/5/2023 HASTA EL 30/5/2023, VER ANEXO.</v>
      </c>
      <c r="F56" s="16">
        <f>'[1]CHEQUE-TRANSF JULIO'!F55</f>
        <v>0</v>
      </c>
      <c r="G56" s="17">
        <f>'[1]CHEQUE-TRANSF JULIO'!L55</f>
        <v>4900</v>
      </c>
      <c r="H56" s="18">
        <f t="shared" si="0"/>
        <v>34308805.430000007</v>
      </c>
    </row>
    <row r="57" spans="1:8" s="11" customFormat="1" ht="90" x14ac:dyDescent="0.2">
      <c r="A57" s="12"/>
      <c r="B57" s="13">
        <f>+'[1]CHEQUE-TRANSF JULIO'!E56</f>
        <v>45127</v>
      </c>
      <c r="C57" s="14" t="str">
        <f>+'[1]CHEQUE-TRANSF JULIO'!D56</f>
        <v>26975</v>
      </c>
      <c r="D57" s="15" t="str">
        <f>'[1]CHEQUE-TRANSF JULIO'!C56</f>
        <v>FAUSTINO LOPEZ RAMIREZ</v>
      </c>
      <c r="E57" s="14" t="str">
        <f>'[1]CHEQUE-TRANSF JULIO'!M56</f>
        <v>PAGO POR SERVICIO PRESTADO COMO TORNERO POR UN MES PARA REPARACION DE CATRE, RETIFICACION DE DISCO Y MANTENIMIENTO DE VEHICULO, EN LA OFINCA REGIONAL., VER ANEXO.</v>
      </c>
      <c r="F57" s="16">
        <f>'[1]CHEQUE-TRANSF JULIO'!F56</f>
        <v>0</v>
      </c>
      <c r="G57" s="17">
        <f>'[1]CHEQUE-TRANSF JULIO'!L56</f>
        <v>7938</v>
      </c>
      <c r="H57" s="18">
        <f t="shared" si="0"/>
        <v>34300867.430000007</v>
      </c>
    </row>
    <row r="58" spans="1:8" s="11" customFormat="1" ht="75" x14ac:dyDescent="0.2">
      <c r="A58" s="12"/>
      <c r="B58" s="13">
        <f>+'[1]CHEQUE-TRANSF JULIO'!E57</f>
        <v>45127</v>
      </c>
      <c r="C58" s="14" t="str">
        <f>+'[1]CHEQUE-TRANSF JULIO'!D57</f>
        <v>26976</v>
      </c>
      <c r="D58" s="15" t="str">
        <f>'[1]CHEQUE-TRANSF JULIO'!C57</f>
        <v xml:space="preserve">DANILO MESA RODRIGUEZ </v>
      </c>
      <c r="E58" s="14" t="str">
        <f>'[1]CHEQUE-TRANSF JULIO'!M57</f>
        <v>PAGO POR SERVICIO PRESTADO COMO ELECTRICITA  AUTOMOTRIZ POR 15 DIAS PARA REPARAR VEHICULO, EN LA OFICINA EGIONAL, VER ANEXO.</v>
      </c>
      <c r="F58" s="16">
        <f>'[1]CHEQUE-TRANSF JULIO'!F57</f>
        <v>0</v>
      </c>
      <c r="G58" s="17">
        <f>'[1]CHEQUE-TRANSF JULIO'!L57</f>
        <v>5880</v>
      </c>
      <c r="H58" s="18">
        <f t="shared" si="0"/>
        <v>34294987.430000007</v>
      </c>
    </row>
    <row r="59" spans="1:8" s="11" customFormat="1" ht="60" x14ac:dyDescent="0.2">
      <c r="A59" s="12"/>
      <c r="B59" s="13">
        <f>+'[1]CHEQUE-TRANSF JULIO'!E58</f>
        <v>45127</v>
      </c>
      <c r="C59" s="14" t="str">
        <f>+'[1]CHEQUE-TRANSF JULIO'!D58</f>
        <v>26977</v>
      </c>
      <c r="D59" s="15" t="str">
        <f>'[1]CHEQUE-TRANSF JULIO'!C58</f>
        <v>DULCE MARIA MONTERO</v>
      </c>
      <c r="E59" s="14" t="str">
        <f>'[1]CHEQUE-TRANSF JULIO'!M58</f>
        <v>PAGO POR SERVICIO PRESTADO COMO CONSERJE CPN MIRADOR NORTE DESDE 13/06/2023/ HASTA EL 13/07/2023, VER ANEXO.</v>
      </c>
      <c r="F59" s="16">
        <f>'[1]CHEQUE-TRANSF JULIO'!F58</f>
        <v>0</v>
      </c>
      <c r="G59" s="17">
        <f>'[1]CHEQUE-TRANSF JULIO'!L58</f>
        <v>4900</v>
      </c>
      <c r="H59" s="18">
        <f t="shared" si="0"/>
        <v>34290087.430000007</v>
      </c>
    </row>
    <row r="60" spans="1:8" s="11" customFormat="1" ht="60" x14ac:dyDescent="0.2">
      <c r="A60" s="12"/>
      <c r="B60" s="13">
        <f>+'[1]CHEQUE-TRANSF JULIO'!E59</f>
        <v>45127</v>
      </c>
      <c r="C60" s="14" t="str">
        <f>+'[1]CHEQUE-TRANSF JULIO'!D59</f>
        <v>26978</v>
      </c>
      <c r="D60" s="15" t="str">
        <f>'[1]CHEQUE-TRANSF JULIO'!C59</f>
        <v>ALCIBIADES VALDEZ</v>
      </c>
      <c r="E60" s="14" t="str">
        <f>'[1]CHEQUE-TRANSF JULIO'!M59</f>
        <v>PAGO POR SERVIVIO PRESTADO COMO JARDINERO CPN CORBANO SUR DESDE 05/07/2023, VER ANEXO.</v>
      </c>
      <c r="F60" s="16">
        <f>'[1]CHEQUE-TRANSF JULIO'!F59</f>
        <v>0</v>
      </c>
      <c r="G60" s="17">
        <f>'[1]CHEQUE-TRANSF JULIO'!L59</f>
        <v>4900</v>
      </c>
      <c r="H60" s="18">
        <f t="shared" si="0"/>
        <v>34285187.430000007</v>
      </c>
    </row>
    <row r="61" spans="1:8" s="11" customFormat="1" ht="60" x14ac:dyDescent="0.2">
      <c r="A61" s="12"/>
      <c r="B61" s="13">
        <f>+'[1]CHEQUE-TRANSF JULIO'!E60</f>
        <v>45127</v>
      </c>
      <c r="C61" s="14" t="str">
        <f>+'[1]CHEQUE-TRANSF JULIO'!D60</f>
        <v>26979</v>
      </c>
      <c r="D61" s="15" t="str">
        <f>'[1]CHEQUE-TRANSF JULIO'!C60</f>
        <v xml:space="preserve">ARIEL REYES MATEO </v>
      </c>
      <c r="E61" s="14" t="str">
        <f>'[1]CHEQUE-TRANSF JULIO'!M60</f>
        <v>POR SERVICIO PRESTADO COMO CHOFER PARA OFICINA REGIONAL DESDE 07/07/2023 HASTA EL 17/07/2023, VER ANEXO.</v>
      </c>
      <c r="F61" s="16">
        <f>'[1]CHEQUE-TRANSF JULIO'!F60</f>
        <v>0</v>
      </c>
      <c r="G61" s="17">
        <f>'[1]CHEQUE-TRANSF JULIO'!L60</f>
        <v>9800</v>
      </c>
      <c r="H61" s="18">
        <f t="shared" si="0"/>
        <v>34275387.430000007</v>
      </c>
    </row>
    <row r="62" spans="1:8" s="11" customFormat="1" ht="60" x14ac:dyDescent="0.2">
      <c r="A62" s="12"/>
      <c r="B62" s="13">
        <f>+'[1]CHEQUE-TRANSF JULIO'!E61</f>
        <v>45127</v>
      </c>
      <c r="C62" s="14" t="str">
        <f>+'[1]CHEQUE-TRANSF JULIO'!D61</f>
        <v>26980</v>
      </c>
      <c r="D62" s="15" t="str">
        <f>'[1]CHEQUE-TRANSF JULIO'!C61</f>
        <v>BENZAN AUTO IMPORT</v>
      </c>
      <c r="E62" s="14" t="str">
        <f>'[1]CHEQUE-TRANSF JULIO'!M61</f>
        <v>PAGO FACTURAS VARIAS  MANTENIMIENTO DE VEHICULOS DEL SERVICIO REGIONAL DE  SALUD EL VALLE.</v>
      </c>
      <c r="F62" s="16">
        <f>'[1]CHEQUE-TRANSF JULIO'!F61</f>
        <v>0</v>
      </c>
      <c r="G62" s="17">
        <f>'[1]CHEQUE-TRANSF JULIO'!L61</f>
        <v>272684.34000000003</v>
      </c>
      <c r="H62" s="18">
        <f t="shared" si="0"/>
        <v>34002703.090000004</v>
      </c>
    </row>
    <row r="63" spans="1:8" s="11" customFormat="1" ht="15" x14ac:dyDescent="0.2">
      <c r="A63" s="12"/>
      <c r="B63" s="13">
        <f>+'[1]CHEQUE-TRANSF JULIO'!E62</f>
        <v>45127</v>
      </c>
      <c r="C63" s="14" t="str">
        <f>+'[1]CHEQUE-TRANSF JULIO'!D62</f>
        <v>26981</v>
      </c>
      <c r="D63" s="15" t="str">
        <f>'[1]CHEQUE-TRANSF JULIO'!C62</f>
        <v>NULO</v>
      </c>
      <c r="E63" s="14" t="str">
        <f>'[1]CHEQUE-TRANSF JULIO'!M62</f>
        <v>NULO</v>
      </c>
      <c r="F63" s="16">
        <f>'[1]CHEQUE-TRANSF JULIO'!F62</f>
        <v>0</v>
      </c>
      <c r="G63" s="17">
        <f>'[1]CHEQUE-TRANSF JULIO'!L62</f>
        <v>0</v>
      </c>
      <c r="H63" s="18">
        <f t="shared" si="0"/>
        <v>34002703.090000004</v>
      </c>
    </row>
    <row r="64" spans="1:8" s="11" customFormat="1" ht="15" x14ac:dyDescent="0.2">
      <c r="A64" s="12"/>
      <c r="B64" s="13">
        <f>+'[1]CHEQUE-TRANSF JULIO'!E63</f>
        <v>45132</v>
      </c>
      <c r="C64" s="14" t="str">
        <f>+'[1]CHEQUE-TRANSF JULIO'!D63</f>
        <v>26982</v>
      </c>
      <c r="D64" s="15" t="str">
        <f>'[1]CHEQUE-TRANSF JULIO'!C63</f>
        <v>NULO</v>
      </c>
      <c r="E64" s="14" t="str">
        <f>'[1]CHEQUE-TRANSF JULIO'!M63</f>
        <v>NULO</v>
      </c>
      <c r="F64" s="16">
        <f>'[1]CHEQUE-TRANSF JULIO'!F63</f>
        <v>0</v>
      </c>
      <c r="G64" s="17">
        <f>'[1]CHEQUE-TRANSF JULIO'!L63</f>
        <v>0</v>
      </c>
      <c r="H64" s="18">
        <f t="shared" si="0"/>
        <v>34002703.090000004</v>
      </c>
    </row>
    <row r="65" spans="1:8" s="11" customFormat="1" ht="60" x14ac:dyDescent="0.2">
      <c r="A65" s="12"/>
      <c r="B65" s="13">
        <f>+'[1]CHEQUE-TRANSF JULIO'!E64</f>
        <v>45132</v>
      </c>
      <c r="C65" s="14" t="str">
        <f>+'[1]CHEQUE-TRANSF JULIO'!D64</f>
        <v>26983</v>
      </c>
      <c r="D65" s="15" t="str">
        <f>'[1]CHEQUE-TRANSF JULIO'!C64</f>
        <v>HILDA ROSA AQUINO</v>
      </c>
      <c r="E65" s="14" t="str">
        <f>'[1]CHEQUE-TRANSF JULIO'!M64</f>
        <v>PAGO FACTURA B1500000424, COMPRA REFRIGERIO PARA VARIAS ACTIVIDADES DEL SERVIVIO REGIONAL DE SALUD EL VALLE.</v>
      </c>
      <c r="F65" s="16">
        <f>'[1]CHEQUE-TRANSF JULIO'!F64</f>
        <v>0</v>
      </c>
      <c r="G65" s="17">
        <f>'[1]CHEQUE-TRANSF JULIO'!L64</f>
        <v>5152</v>
      </c>
      <c r="H65" s="18">
        <f t="shared" si="0"/>
        <v>33997551.090000004</v>
      </c>
    </row>
    <row r="66" spans="1:8" s="11" customFormat="1" ht="15" x14ac:dyDescent="0.2">
      <c r="A66" s="12"/>
      <c r="B66" s="13">
        <f>+'[1]CHEQUE-TRANSF JULIO'!E65</f>
        <v>45133</v>
      </c>
      <c r="C66" s="14" t="str">
        <f>+'[1]CHEQUE-TRANSF JULIO'!D65</f>
        <v>26984</v>
      </c>
      <c r="D66" s="15" t="str">
        <f>'[1]CHEQUE-TRANSF JULIO'!C65</f>
        <v>NULO</v>
      </c>
      <c r="E66" s="14" t="str">
        <f>'[1]CHEQUE-TRANSF JULIO'!M65</f>
        <v>NULO</v>
      </c>
      <c r="F66" s="16">
        <f>'[1]CHEQUE-TRANSF JULIO'!F65</f>
        <v>0</v>
      </c>
      <c r="G66" s="17">
        <f>'[1]CHEQUE-TRANSF JULIO'!L65</f>
        <v>0</v>
      </c>
      <c r="H66" s="18">
        <f t="shared" si="0"/>
        <v>33997551.090000004</v>
      </c>
    </row>
    <row r="67" spans="1:8" s="11" customFormat="1" ht="75" x14ac:dyDescent="0.2">
      <c r="A67" s="12"/>
      <c r="B67" s="13">
        <f>+'[1]CHEQUE-TRANSF JULIO'!E66</f>
        <v>45133</v>
      </c>
      <c r="C67" s="14" t="str">
        <f>+'[1]CHEQUE-TRANSF JULIO'!D66</f>
        <v>26985</v>
      </c>
      <c r="D67" s="15" t="str">
        <f>'[1]CHEQUE-TRANSF JULIO'!C66</f>
        <v xml:space="preserve">CENTRO COMERCIAL EL DETALLISTA </v>
      </c>
      <c r="E67" s="14" t="str">
        <f>'[1]CHEQUE-TRANSF JULIO'!M66</f>
        <v>PAGO FACTURAS NO. B1500002848,2913,Y 2928, COMPRA DE ALIMENTOS PARA USO EN LA OFICNA  DEL SERVIVIO REGIONAL DE S</v>
      </c>
      <c r="F67" s="16">
        <f>'[1]CHEQUE-TRANSF JULIO'!F66</f>
        <v>0</v>
      </c>
      <c r="G67" s="17">
        <f>'[1]CHEQUE-TRANSF JULIO'!L66</f>
        <v>127302.23000000001</v>
      </c>
      <c r="H67" s="18">
        <f t="shared" si="0"/>
        <v>33870248.860000007</v>
      </c>
    </row>
    <row r="68" spans="1:8" s="11" customFormat="1" ht="90" x14ac:dyDescent="0.2">
      <c r="A68" s="12"/>
      <c r="B68" s="13">
        <f>+'[1]CHEQUE-TRANSF JULIO'!E67</f>
        <v>45134</v>
      </c>
      <c r="C68" s="14" t="str">
        <f>+'[1]CHEQUE-TRANSF JULIO'!D67</f>
        <v>31469649359</v>
      </c>
      <c r="D68" s="15" t="str">
        <f>'[1]CHEQUE-TRANSF JULIO'!C67</f>
        <v>INVERSIONES RHIMARG</v>
      </c>
      <c r="E68" s="14" t="str">
        <f>'[1]CHEQUE-TRANSF JULIO'!M67</f>
        <v>PAGO FACTURAS NO. B1500000536,644, COMPRA DE MATERIAL GASTABLE FUNDA PARA USO EN LOS CENTROS DE DIAGNOSTICO AZUA, SAN JUAN Y LAS MATAS DE FARFAN.</v>
      </c>
      <c r="F68" s="16">
        <f>'[1]CHEQUE-TRANSF JULIO'!F67</f>
        <v>0</v>
      </c>
      <c r="G68" s="17">
        <f>'[1]CHEQUE-TRANSF JULIO'!L67</f>
        <v>3361.27</v>
      </c>
      <c r="H68" s="18">
        <f t="shared" si="0"/>
        <v>33866887.590000004</v>
      </c>
    </row>
    <row r="69" spans="1:8" s="11" customFormat="1" ht="90" x14ac:dyDescent="0.2">
      <c r="A69" s="12"/>
      <c r="B69" s="13">
        <f>+'[1]CHEQUE-TRANSF JULIO'!E68</f>
        <v>45134</v>
      </c>
      <c r="C69" s="14" t="str">
        <f>+'[1]CHEQUE-TRANSF JULIO'!D68</f>
        <v>31469733030</v>
      </c>
      <c r="D69" s="15" t="str">
        <f>'[1]CHEQUE-TRANSF JULIO'!C68</f>
        <v>OPERADORA NACIONAL DE ENVASADORAS DE GAS SRL.</v>
      </c>
      <c r="E69" s="14" t="str">
        <f>'[1]CHEQUE-TRANSF JULIO'!M68</f>
        <v>PAGO FACTRA NO. B1500001296,COMPRA DE GAS GLP, PARA USO EN LAS DIFERENTES UNIDADES DE ATENCION PRIMARIA DE LA GERENCIA DE AREA II SAN JUAN.</v>
      </c>
      <c r="F69" s="16">
        <f>'[1]CHEQUE-TRANSF JULIO'!F68</f>
        <v>0</v>
      </c>
      <c r="G69" s="17">
        <f>'[1]CHEQUE-TRANSF JULIO'!L68</f>
        <v>99107.89</v>
      </c>
      <c r="H69" s="18">
        <f t="shared" si="0"/>
        <v>33767779.700000003</v>
      </c>
    </row>
    <row r="70" spans="1:8" s="11" customFormat="1" ht="105" x14ac:dyDescent="0.2">
      <c r="A70" s="12"/>
      <c r="B70" s="13">
        <f>+'[1]CHEQUE-TRANSF JULIO'!E69</f>
        <v>45134</v>
      </c>
      <c r="C70" s="14" t="str">
        <f>+'[1]CHEQUE-TRANSF JULIO'!D69</f>
        <v>31469805649</v>
      </c>
      <c r="D70" s="15" t="str">
        <f>'[1]CHEQUE-TRANSF JULIO'!C69</f>
        <v>RALANSA EIRL</v>
      </c>
      <c r="E70" s="14" t="str">
        <f>'[1]CHEQUE-TRANSF JULIO'!M69</f>
        <v>PAGO FACTURA NO. B1500001020, COMPRA DE TIRILLA Y GLUCOMETRO PARA USO EN LOS CENTROS DE DIAGNOSTICO AZUA, SAN JUAN Y LAS MATAS DE FARFAN, DE LA REGIONAL DE SALUD EL VALLE. VER ANEXO.</v>
      </c>
      <c r="F70" s="16">
        <f>'[1]CHEQUE-TRANSF JULIO'!F69</f>
        <v>0</v>
      </c>
      <c r="G70" s="17">
        <f>'[1]CHEQUE-TRANSF JULIO'!L69</f>
        <v>1064000</v>
      </c>
      <c r="H70" s="18">
        <f t="shared" si="0"/>
        <v>32703779.700000003</v>
      </c>
    </row>
    <row r="71" spans="1:8" s="11" customFormat="1" ht="45" x14ac:dyDescent="0.2">
      <c r="A71" s="12"/>
      <c r="B71" s="13">
        <f>+'[1]CHEQUE-TRANSF JULIO'!E70</f>
        <v>45135</v>
      </c>
      <c r="C71" s="14" t="str">
        <f>+'[1]CHEQUE-TRANSF JULIO'!D70</f>
        <v>26986</v>
      </c>
      <c r="D71" s="15" t="str">
        <f>'[1]CHEQUE-TRANSF JULIO'!C70</f>
        <v>ALEXANDRO ANTONIO MORON PEREZ</v>
      </c>
      <c r="E71" s="14" t="str">
        <f>'[1]CHEQUE-TRANSF JULIO'!M70</f>
        <v>PAGO CORRESPONDIENTE AL MES DE JULIO 2023, A VIGILANTE CPN CARRIZAL AZUA.</v>
      </c>
      <c r="F71" s="16">
        <f>'[1]CHEQUE-TRANSF JULIO'!F70</f>
        <v>0</v>
      </c>
      <c r="G71" s="17">
        <f>'[1]CHEQUE-TRANSF JULIO'!L70</f>
        <v>5000</v>
      </c>
      <c r="H71" s="18">
        <f t="shared" si="0"/>
        <v>32698779.700000003</v>
      </c>
    </row>
    <row r="72" spans="1:8" s="11" customFormat="1" ht="15" x14ac:dyDescent="0.2">
      <c r="A72" s="12"/>
      <c r="B72" s="13">
        <f>+'[1]CHEQUE-TRANSF JULIO'!E71</f>
        <v>45135</v>
      </c>
      <c r="C72" s="14" t="str">
        <f>+'[1]CHEQUE-TRANSF JULIO'!D71</f>
        <v>26987</v>
      </c>
      <c r="D72" s="15" t="str">
        <f>'[1]CHEQUE-TRANSF JULIO'!C71</f>
        <v>NULO</v>
      </c>
      <c r="E72" s="14" t="str">
        <f>'[1]CHEQUE-TRANSF JULIO'!M71</f>
        <v>NULO</v>
      </c>
      <c r="F72" s="16">
        <f>'[1]CHEQUE-TRANSF JULIO'!F71</f>
        <v>0</v>
      </c>
      <c r="G72" s="17">
        <f>'[1]CHEQUE-TRANSF JULIO'!L71</f>
        <v>0</v>
      </c>
      <c r="H72" s="18">
        <f t="shared" si="0"/>
        <v>32698779.700000003</v>
      </c>
    </row>
    <row r="73" spans="1:8" s="11" customFormat="1" ht="45" x14ac:dyDescent="0.2">
      <c r="A73" s="12"/>
      <c r="B73" s="13">
        <f>+'[1]CHEQUE-TRANSF JULIO'!E72</f>
        <v>45135</v>
      </c>
      <c r="C73" s="14" t="str">
        <f>+'[1]CHEQUE-TRANSF JULIO'!D72</f>
        <v>26988</v>
      </c>
      <c r="D73" s="15" t="str">
        <f>'[1]CHEQUE-TRANSF JULIO'!C72</f>
        <v>ALEXANDER VALDEZ</v>
      </c>
      <c r="E73" s="14" t="str">
        <f>'[1]CHEQUE-TRANSF JULIO'!M72</f>
        <v>PAGO CORRESPONDIENTE AL MES DE JULIO 2023, A VIGILANTE CPN ROSA LA PIEDRA ELIAS PIÑA.</v>
      </c>
      <c r="F73" s="16">
        <f>'[1]CHEQUE-TRANSF JULIO'!F72</f>
        <v>0</v>
      </c>
      <c r="G73" s="17">
        <f>'[1]CHEQUE-TRANSF JULIO'!L72</f>
        <v>10000</v>
      </c>
      <c r="H73" s="18">
        <f t="shared" ref="H73:H128" si="1">+H72+F73-G73</f>
        <v>32688779.700000003</v>
      </c>
    </row>
    <row r="74" spans="1:8" s="11" customFormat="1" ht="45" x14ac:dyDescent="0.2">
      <c r="A74" s="12"/>
      <c r="B74" s="13">
        <f>+'[1]CHEQUE-TRANSF JULIO'!E73</f>
        <v>45135</v>
      </c>
      <c r="C74" s="14" t="str">
        <f>+'[1]CHEQUE-TRANSF JULIO'!D73</f>
        <v>26989</v>
      </c>
      <c r="D74" s="15" t="str">
        <f>'[1]CHEQUE-TRANSF JULIO'!C73</f>
        <v>CARLOS MANUEL RAMIREZ</v>
      </c>
      <c r="E74" s="14" t="str">
        <f>'[1]CHEQUE-TRANSF JULIO'!M73</f>
        <v>PAGO CORRESPONDIENTE AL MES DE JULIO 2023, A VIGILANTE CPN  TABARA ARRIBA AZUA.</v>
      </c>
      <c r="F74" s="16">
        <f>'[1]CHEQUE-TRANSF JULIO'!F73</f>
        <v>0</v>
      </c>
      <c r="G74" s="17">
        <f>'[1]CHEQUE-TRANSF JULIO'!L73</f>
        <v>5000</v>
      </c>
      <c r="H74" s="18">
        <f t="shared" si="1"/>
        <v>32683779.700000003</v>
      </c>
    </row>
    <row r="75" spans="1:8" s="11" customFormat="1" ht="45" x14ac:dyDescent="0.2">
      <c r="A75" s="12"/>
      <c r="B75" s="13">
        <f>+'[1]CHEQUE-TRANSF JULIO'!E74</f>
        <v>45135</v>
      </c>
      <c r="C75" s="14" t="str">
        <f>+'[1]CHEQUE-TRANSF JULIO'!D74</f>
        <v>26990</v>
      </c>
      <c r="D75" s="15" t="str">
        <f>'[1]CHEQUE-TRANSF JULIO'!C74</f>
        <v>CONSUELO MORILLO</v>
      </c>
      <c r="E75" s="14" t="str">
        <f>'[1]CHEQUE-TRANSF JULIO'!M74</f>
        <v>PAGO CORRESPONDIENTE AL MES DE JULIO 2023, A PROMOTORA DE SALUD UNAP GUAYABAL     AZUA.</v>
      </c>
      <c r="F75" s="16">
        <f>'[1]CHEQUE-TRANSF JULIO'!F74</f>
        <v>0</v>
      </c>
      <c r="G75" s="17">
        <f>'[1]CHEQUE-TRANSF JULIO'!L74</f>
        <v>5500</v>
      </c>
      <c r="H75" s="18">
        <f t="shared" si="1"/>
        <v>32678279.700000003</v>
      </c>
    </row>
    <row r="76" spans="1:8" s="11" customFormat="1" ht="45" x14ac:dyDescent="0.2">
      <c r="A76" s="12"/>
      <c r="B76" s="13">
        <f>+'[1]CHEQUE-TRANSF JULIO'!E75</f>
        <v>45135</v>
      </c>
      <c r="C76" s="14" t="str">
        <f>+'[1]CHEQUE-TRANSF JULIO'!D75</f>
        <v>26991</v>
      </c>
      <c r="D76" s="15" t="str">
        <f>'[1]CHEQUE-TRANSF JULIO'!C75</f>
        <v>DOMINGO MENDEZ BELTRE</v>
      </c>
      <c r="E76" s="14" t="str">
        <f>'[1]CHEQUE-TRANSF JULIO'!M75</f>
        <v>PAGO CORRESPONDIENTE AL MES DE JULIO 2023, A VIGILANTE CPN  BARRERA AZUA.</v>
      </c>
      <c r="F76" s="16">
        <f>'[1]CHEQUE-TRANSF JULIO'!F75</f>
        <v>0</v>
      </c>
      <c r="G76" s="17">
        <f>'[1]CHEQUE-TRANSF JULIO'!L75</f>
        <v>10000</v>
      </c>
      <c r="H76" s="18">
        <f t="shared" si="1"/>
        <v>32668279.700000003</v>
      </c>
    </row>
    <row r="77" spans="1:8" s="11" customFormat="1" ht="45" x14ac:dyDescent="0.2">
      <c r="A77" s="12"/>
      <c r="B77" s="13">
        <f>+'[1]CHEQUE-TRANSF JULIO'!E76</f>
        <v>45135</v>
      </c>
      <c r="C77" s="14" t="str">
        <f>+'[1]CHEQUE-TRANSF JULIO'!D76</f>
        <v>26992</v>
      </c>
      <c r="D77" s="15" t="str">
        <f>'[1]CHEQUE-TRANSF JULIO'!C76</f>
        <v>ELVA SANTOS DELGADO</v>
      </c>
      <c r="E77" s="14" t="str">
        <f>'[1]CHEQUE-TRANSF JULIO'!M76</f>
        <v>PAGO CORRESPONDIENTE AL MES DE JULIO 2023, A CONSERJE CPN   LA CAÑITA  AZUA.</v>
      </c>
      <c r="F77" s="16">
        <f>'[1]CHEQUE-TRANSF JULIO'!F76</f>
        <v>0</v>
      </c>
      <c r="G77" s="17">
        <f>'[1]CHEQUE-TRANSF JULIO'!L76</f>
        <v>5000</v>
      </c>
      <c r="H77" s="18">
        <f t="shared" si="1"/>
        <v>32663279.700000003</v>
      </c>
    </row>
    <row r="78" spans="1:8" s="11" customFormat="1" ht="45" x14ac:dyDescent="0.2">
      <c r="A78" s="12"/>
      <c r="B78" s="13">
        <f>+'[1]CHEQUE-TRANSF JULIO'!E77</f>
        <v>45135</v>
      </c>
      <c r="C78" s="14" t="str">
        <f>+'[1]CHEQUE-TRANSF JULIO'!D77</f>
        <v>26993</v>
      </c>
      <c r="D78" s="15" t="str">
        <f>'[1]CHEQUE-TRANSF JULIO'!C77</f>
        <v>FAUSTO GONZALEZ</v>
      </c>
      <c r="E78" s="14" t="str">
        <f>'[1]CHEQUE-TRANSF JULIO'!M77</f>
        <v xml:space="preserve">PAGO CORRESPONDIENTE AL MES DE JULIO 2023, A VIGILANTE CPN  MIRADOR NORTE SAN JUAN. </v>
      </c>
      <c r="F78" s="16">
        <f>'[1]CHEQUE-TRANSF JULIO'!F77</f>
        <v>0</v>
      </c>
      <c r="G78" s="17">
        <f>'[1]CHEQUE-TRANSF JULIO'!L77</f>
        <v>8000</v>
      </c>
      <c r="H78" s="18">
        <f t="shared" si="1"/>
        <v>32655279.700000003</v>
      </c>
    </row>
    <row r="79" spans="1:8" s="11" customFormat="1" ht="45" x14ac:dyDescent="0.2">
      <c r="A79" s="12"/>
      <c r="B79" s="13">
        <f>+'[1]CHEQUE-TRANSF JULIO'!E78</f>
        <v>45135</v>
      </c>
      <c r="C79" s="14" t="str">
        <f>+'[1]CHEQUE-TRANSF JULIO'!D78</f>
        <v>26994</v>
      </c>
      <c r="D79" s="15" t="str">
        <f>'[1]CHEQUE-TRANSF JULIO'!C78</f>
        <v>JHOCELIN ARELIS SUERO</v>
      </c>
      <c r="E79" s="14" t="str">
        <f>'[1]CHEQUE-TRANSF JULIO'!M78</f>
        <v>PAGO CORRESPONDIENTE AL MES DE JULIO 2023, A  CONSERJE CPN  LAS LAGUNA AZUA.</v>
      </c>
      <c r="F79" s="16">
        <f>'[1]CHEQUE-TRANSF JULIO'!F78</f>
        <v>0</v>
      </c>
      <c r="G79" s="17">
        <f>'[1]CHEQUE-TRANSF JULIO'!L78</f>
        <v>5000</v>
      </c>
      <c r="H79" s="18">
        <f t="shared" si="1"/>
        <v>32650279.700000003</v>
      </c>
    </row>
    <row r="80" spans="1:8" s="11" customFormat="1" ht="45" x14ac:dyDescent="0.2">
      <c r="A80" s="12"/>
      <c r="B80" s="13">
        <f>+'[1]CHEQUE-TRANSF JULIO'!E79</f>
        <v>45135</v>
      </c>
      <c r="C80" s="14" t="str">
        <f>+'[1]CHEQUE-TRANSF JULIO'!D79</f>
        <v>26995</v>
      </c>
      <c r="D80" s="15" t="str">
        <f>'[1]CHEQUE-TRANSF JULIO'!C79</f>
        <v>JOSE ARODY ACOSTA VALDEZ</v>
      </c>
      <c r="E80" s="14" t="str">
        <f>'[1]CHEQUE-TRANSF JULIO'!M79</f>
        <v xml:space="preserve">PAGO CORRESPONDIENTE AL MES DE JULIO 2023, A VIGILANTE CPN  HIGUERITO SAN JUAN.  </v>
      </c>
      <c r="F80" s="16">
        <f>'[1]CHEQUE-TRANSF JULIO'!F79</f>
        <v>0</v>
      </c>
      <c r="G80" s="17">
        <f>'[1]CHEQUE-TRANSF JULIO'!L79</f>
        <v>7000</v>
      </c>
      <c r="H80" s="18">
        <f t="shared" si="1"/>
        <v>32643279.700000003</v>
      </c>
    </row>
    <row r="81" spans="1:8" s="11" customFormat="1" ht="45" x14ac:dyDescent="0.2">
      <c r="A81" s="12"/>
      <c r="B81" s="13">
        <f>+'[1]CHEQUE-TRANSF JULIO'!E80</f>
        <v>45135</v>
      </c>
      <c r="C81" s="14" t="str">
        <f>+'[1]CHEQUE-TRANSF JULIO'!D80</f>
        <v>26996</v>
      </c>
      <c r="D81" s="15" t="str">
        <f>'[1]CHEQUE-TRANSF JULIO'!C80</f>
        <v>JUAN JOSE PINALES</v>
      </c>
      <c r="E81" s="14" t="str">
        <f>'[1]CHEQUE-TRANSF JULIO'!M80</f>
        <v xml:space="preserve">PAGO CORRESPONDIENTE AL MES DE JULIO 2023, A VIGILANTE CPN  LAS CHARCAS AZUA.  </v>
      </c>
      <c r="F81" s="16">
        <f>'[1]CHEQUE-TRANSF JULIO'!F80</f>
        <v>0</v>
      </c>
      <c r="G81" s="17">
        <f>'[1]CHEQUE-TRANSF JULIO'!L80</f>
        <v>5000</v>
      </c>
      <c r="H81" s="18">
        <f t="shared" si="1"/>
        <v>32638279.700000003</v>
      </c>
    </row>
    <row r="82" spans="1:8" s="11" customFormat="1" ht="45" x14ac:dyDescent="0.2">
      <c r="A82" s="12"/>
      <c r="B82" s="13">
        <f>+'[1]CHEQUE-TRANSF JULIO'!E81</f>
        <v>45135</v>
      </c>
      <c r="C82" s="14" t="str">
        <f>+'[1]CHEQUE-TRANSF JULIO'!D81</f>
        <v>26997</v>
      </c>
      <c r="D82" s="15" t="str">
        <f>'[1]CHEQUE-TRANSF JULIO'!C81</f>
        <v>MARGARITA GONZALEZ</v>
      </c>
      <c r="E82" s="14" t="str">
        <f>'[1]CHEQUE-TRANSF JULIO'!M81</f>
        <v>PAGO CORRESPONDIENTE AL MES DE JULIO 2023, A  CONSERJE CPN MAGUELLAR  AZUA.</v>
      </c>
      <c r="F82" s="16">
        <f>'[1]CHEQUE-TRANSF JULIO'!F81</f>
        <v>0</v>
      </c>
      <c r="G82" s="17">
        <f>'[1]CHEQUE-TRANSF JULIO'!L81</f>
        <v>5000</v>
      </c>
      <c r="H82" s="18">
        <f t="shared" si="1"/>
        <v>32633279.700000003</v>
      </c>
    </row>
    <row r="83" spans="1:8" s="11" customFormat="1" ht="45" x14ac:dyDescent="0.2">
      <c r="A83" s="12"/>
      <c r="B83" s="13">
        <f>+'[1]CHEQUE-TRANSF JULIO'!E82</f>
        <v>45135</v>
      </c>
      <c r="C83" s="14" t="str">
        <f>+'[1]CHEQUE-TRANSF JULIO'!D82</f>
        <v>26998</v>
      </c>
      <c r="D83" s="15" t="str">
        <f>'[1]CHEQUE-TRANSF JULIO'!C82</f>
        <v>MARIANA MENDEZ</v>
      </c>
      <c r="E83" s="14" t="str">
        <f>'[1]CHEQUE-TRANSF JULIO'!M82</f>
        <v xml:space="preserve">PAGO CORRESPONDIENTE AL MES DE JULIO 2023, A  CONSERJE CPN PROYECTO 4 AZUA. </v>
      </c>
      <c r="F83" s="16">
        <f>'[1]CHEQUE-TRANSF JULIO'!F82</f>
        <v>0</v>
      </c>
      <c r="G83" s="17">
        <f>'[1]CHEQUE-TRANSF JULIO'!L82</f>
        <v>5000</v>
      </c>
      <c r="H83" s="18">
        <f t="shared" si="1"/>
        <v>32628279.700000003</v>
      </c>
    </row>
    <row r="84" spans="1:8" s="11" customFormat="1" ht="45" x14ac:dyDescent="0.2">
      <c r="A84" s="12"/>
      <c r="B84" s="13">
        <f>+'[1]CHEQUE-TRANSF JULIO'!E83</f>
        <v>45135</v>
      </c>
      <c r="C84" s="14" t="str">
        <f>+'[1]CHEQUE-TRANSF JULIO'!D83</f>
        <v>26999</v>
      </c>
      <c r="D84" s="15" t="str">
        <f>'[1]CHEQUE-TRANSF JULIO'!C83</f>
        <v>MANUEL VICTOR MENDEZ</v>
      </c>
      <c r="E84" s="14" t="str">
        <f>'[1]CHEQUE-TRANSF JULIO'!M83</f>
        <v xml:space="preserve">PAGO CORRESPONDIENTE AL MES DE JULIO 2023, A  CONSERJE CPN PROYECTO 4 AZUA. </v>
      </c>
      <c r="F84" s="16">
        <f>'[1]CHEQUE-TRANSF JULIO'!F83</f>
        <v>0</v>
      </c>
      <c r="G84" s="17">
        <f>'[1]CHEQUE-TRANSF JULIO'!L83</f>
        <v>5000</v>
      </c>
      <c r="H84" s="18">
        <f t="shared" si="1"/>
        <v>32623279.700000003</v>
      </c>
    </row>
    <row r="85" spans="1:8" s="11" customFormat="1" ht="45" x14ac:dyDescent="0.2">
      <c r="A85" s="12"/>
      <c r="B85" s="13">
        <f>+'[1]CHEQUE-TRANSF JULIO'!E84</f>
        <v>45135</v>
      </c>
      <c r="C85" s="14" t="str">
        <f>+'[1]CHEQUE-TRANSF JULIO'!D84</f>
        <v>27000</v>
      </c>
      <c r="D85" s="15" t="str">
        <f>'[1]CHEQUE-TRANSF JULIO'!C84</f>
        <v>MARIA CEDANO DIAZ</v>
      </c>
      <c r="E85" s="14" t="str">
        <f>'[1]CHEQUE-TRANSF JULIO'!M84</f>
        <v xml:space="preserve">PAGO CORRESPONDIENTE AL MES DE JULIO 2023, A   PROMOTORA DE SALUD UNAP GUAYABAL AZUA. </v>
      </c>
      <c r="F85" s="16">
        <f>'[1]CHEQUE-TRANSF JULIO'!F84</f>
        <v>0</v>
      </c>
      <c r="G85" s="17">
        <f>'[1]CHEQUE-TRANSF JULIO'!L84</f>
        <v>5500</v>
      </c>
      <c r="H85" s="18">
        <f t="shared" si="1"/>
        <v>32617779.700000003</v>
      </c>
    </row>
    <row r="86" spans="1:8" s="11" customFormat="1" ht="45" x14ac:dyDescent="0.2">
      <c r="A86" s="12"/>
      <c r="B86" s="13">
        <f>+'[1]CHEQUE-TRANSF JULIO'!E85</f>
        <v>45135</v>
      </c>
      <c r="C86" s="14" t="str">
        <f>+'[1]CHEQUE-TRANSF JULIO'!D85</f>
        <v>27001</v>
      </c>
      <c r="D86" s="15" t="str">
        <f>'[1]CHEQUE-TRANSF JULIO'!C85</f>
        <v xml:space="preserve">MARIA ALTAGRACIA VALENZUELA </v>
      </c>
      <c r="E86" s="14" t="str">
        <f>'[1]CHEQUE-TRANSF JULIO'!M85</f>
        <v xml:space="preserve">PAGO CORRESPONDIENTE AL MES DE JULIO 2023, A  CONSERJE UNAP GUAYABAL AZUA. </v>
      </c>
      <c r="F86" s="16">
        <f>'[1]CHEQUE-TRANSF JULIO'!F85</f>
        <v>0</v>
      </c>
      <c r="G86" s="17">
        <f>'[1]CHEQUE-TRANSF JULIO'!L85</f>
        <v>5000</v>
      </c>
      <c r="H86" s="18">
        <f t="shared" si="1"/>
        <v>32612779.700000003</v>
      </c>
    </row>
    <row r="87" spans="1:8" s="11" customFormat="1" ht="45" x14ac:dyDescent="0.2">
      <c r="A87" s="12"/>
      <c r="B87" s="13">
        <f>+'[1]CHEQUE-TRANSF JULIO'!E86</f>
        <v>45135</v>
      </c>
      <c r="C87" s="14" t="str">
        <f>+'[1]CHEQUE-TRANSF JULIO'!D86</f>
        <v>27002</v>
      </c>
      <c r="D87" s="15" t="str">
        <f>'[1]CHEQUE-TRANSF JULIO'!C86</f>
        <v>MARIA DEL CARMEN DE LEON</v>
      </c>
      <c r="E87" s="14" t="str">
        <f>'[1]CHEQUE-TRANSF JULIO'!M86</f>
        <v xml:space="preserve">PAGO CORRESPONDIENTE AL MES DE JULIO 2023, A  CONSERJE CPN LA NAVAJA  SAN JUAN. </v>
      </c>
      <c r="F87" s="16">
        <f>'[1]CHEQUE-TRANSF JULIO'!F86</f>
        <v>0</v>
      </c>
      <c r="G87" s="17">
        <f>'[1]CHEQUE-TRANSF JULIO'!L86</f>
        <v>5000</v>
      </c>
      <c r="H87" s="18">
        <f t="shared" si="1"/>
        <v>32607779.700000003</v>
      </c>
    </row>
    <row r="88" spans="1:8" s="11" customFormat="1" ht="45" x14ac:dyDescent="0.2">
      <c r="A88" s="12"/>
      <c r="B88" s="13">
        <f>+'[1]CHEQUE-TRANSF JULIO'!E87</f>
        <v>45135</v>
      </c>
      <c r="C88" s="14" t="str">
        <f>+'[1]CHEQUE-TRANSF JULIO'!D87</f>
        <v>27003</v>
      </c>
      <c r="D88" s="15" t="str">
        <f>'[1]CHEQUE-TRANSF JULIO'!C87</f>
        <v xml:space="preserve">MARIANO BUTISTA PANIGUA </v>
      </c>
      <c r="E88" s="14" t="str">
        <f>'[1]CHEQUE-TRANSF JULIO'!M87</f>
        <v>PAGO CORRESPONDIENTE AL MES DE JULIO 2023, A VIGILANTE CPN  ROSA LA PIEDRA ELIAS PIÑA.</v>
      </c>
      <c r="F88" s="16">
        <f>'[1]CHEQUE-TRANSF JULIO'!F87</f>
        <v>0</v>
      </c>
      <c r="G88" s="17">
        <f>'[1]CHEQUE-TRANSF JULIO'!L87</f>
        <v>10000</v>
      </c>
      <c r="H88" s="18">
        <f t="shared" si="1"/>
        <v>32597779.700000003</v>
      </c>
    </row>
    <row r="89" spans="1:8" s="11" customFormat="1" ht="45" x14ac:dyDescent="0.2">
      <c r="A89" s="12"/>
      <c r="B89" s="13">
        <f>+'[1]CHEQUE-TRANSF JULIO'!E88</f>
        <v>45135</v>
      </c>
      <c r="C89" s="14" t="str">
        <f>+'[1]CHEQUE-TRANSF JULIO'!D88</f>
        <v>27004</v>
      </c>
      <c r="D89" s="15" t="str">
        <f>'[1]CHEQUE-TRANSF JULIO'!C88</f>
        <v>MACIEL RAMIREZ</v>
      </c>
      <c r="E89" s="14" t="str">
        <f>'[1]CHEQUE-TRANSF JULIO'!M88</f>
        <v>PAGO CORRESPONDIENTE AL MES DE JULIO 2023, A SECRETARIA GERENCIA DE AREA  ELIAS PIÑA.</v>
      </c>
      <c r="F89" s="16">
        <f>'[1]CHEQUE-TRANSF JULIO'!F88</f>
        <v>0</v>
      </c>
      <c r="G89" s="17">
        <f>'[1]CHEQUE-TRANSF JULIO'!L88</f>
        <v>10000</v>
      </c>
      <c r="H89" s="18">
        <f t="shared" si="1"/>
        <v>32587779.700000003</v>
      </c>
    </row>
    <row r="90" spans="1:8" s="11" customFormat="1" ht="45" x14ac:dyDescent="0.2">
      <c r="A90" s="12"/>
      <c r="B90" s="13">
        <f>+'[1]CHEQUE-TRANSF JULIO'!E89</f>
        <v>45135</v>
      </c>
      <c r="C90" s="14" t="str">
        <f>+'[1]CHEQUE-TRANSF JULIO'!D89</f>
        <v>27005</v>
      </c>
      <c r="D90" s="15" t="str">
        <f>'[1]CHEQUE-TRANSF JULIO'!C89</f>
        <v>MRECEDES POCHE DE LEON</v>
      </c>
      <c r="E90" s="14" t="str">
        <f>'[1]CHEQUE-TRANSF JULIO'!M89</f>
        <v>PAGO CORRESPONDIENTE AL MES DE JULIO 2023, A  CONSERJE CPN CORBANO SUR  SAN JUAN.</v>
      </c>
      <c r="F90" s="16">
        <f>'[1]CHEQUE-TRANSF JULIO'!F89</f>
        <v>0</v>
      </c>
      <c r="G90" s="17">
        <f>'[1]CHEQUE-TRANSF JULIO'!L89</f>
        <v>5000</v>
      </c>
      <c r="H90" s="18">
        <f t="shared" si="1"/>
        <v>32582779.700000003</v>
      </c>
    </row>
    <row r="91" spans="1:8" s="11" customFormat="1" ht="45" x14ac:dyDescent="0.2">
      <c r="A91" s="12"/>
      <c r="B91" s="13">
        <f>+'[1]CHEQUE-TRANSF JULIO'!E90</f>
        <v>45135</v>
      </c>
      <c r="C91" s="14" t="str">
        <f>+'[1]CHEQUE-TRANSF JULIO'!D90</f>
        <v>27006</v>
      </c>
      <c r="D91" s="15" t="str">
        <f>'[1]CHEQUE-TRANSF JULIO'!C90</f>
        <v>NICOLAS FELIZ</v>
      </c>
      <c r="E91" s="14" t="str">
        <f>'[1]CHEQUE-TRANSF JULIO'!M90</f>
        <v xml:space="preserve">PAGO CORRESPONDIENTE AL MES DE JULIO 2023, A VIGILANTE CPN FINCA 6 AZUA.  </v>
      </c>
      <c r="F91" s="16">
        <f>'[1]CHEQUE-TRANSF JULIO'!F90</f>
        <v>0</v>
      </c>
      <c r="G91" s="17">
        <f>'[1]CHEQUE-TRANSF JULIO'!L90</f>
        <v>5000</v>
      </c>
      <c r="H91" s="18">
        <f t="shared" si="1"/>
        <v>32577779.700000003</v>
      </c>
    </row>
    <row r="92" spans="1:8" s="11" customFormat="1" ht="45" x14ac:dyDescent="0.2">
      <c r="A92" s="12"/>
      <c r="B92" s="13">
        <f>+'[1]CHEQUE-TRANSF JULIO'!E91</f>
        <v>45135</v>
      </c>
      <c r="C92" s="14" t="str">
        <f>+'[1]CHEQUE-TRANSF JULIO'!D91</f>
        <v>27007</v>
      </c>
      <c r="D92" s="15" t="str">
        <f>'[1]CHEQUE-TRANSF JULIO'!C91</f>
        <v xml:space="preserve">ISIDRO ENRIQUE FIGUEREO </v>
      </c>
      <c r="E92" s="14" t="str">
        <f>'[1]CHEQUE-TRANSF JULIO'!M91</f>
        <v xml:space="preserve">PAGO CORRESPONDIENTE AL MES DE JULIO 2023, A VIGILANTE CPN TABARA ARRIBA  AZUA.  </v>
      </c>
      <c r="F92" s="16">
        <f>'[1]CHEQUE-TRANSF JULIO'!F91</f>
        <v>0</v>
      </c>
      <c r="G92" s="17">
        <f>'[1]CHEQUE-TRANSF JULIO'!L91</f>
        <v>5000</v>
      </c>
      <c r="H92" s="18">
        <f t="shared" si="1"/>
        <v>32572779.700000003</v>
      </c>
    </row>
    <row r="93" spans="1:8" s="11" customFormat="1" ht="45" x14ac:dyDescent="0.2">
      <c r="A93" s="12"/>
      <c r="B93" s="13">
        <f>+'[1]CHEQUE-TRANSF JULIO'!E92</f>
        <v>45135</v>
      </c>
      <c r="C93" s="14" t="str">
        <f>+'[1]CHEQUE-TRANSF JULIO'!D92</f>
        <v>27008</v>
      </c>
      <c r="D93" s="15" t="str">
        <f>'[1]CHEQUE-TRANSF JULIO'!C92</f>
        <v>RAFAEL DANILO RODRIGUEZ</v>
      </c>
      <c r="E93" s="14" t="str">
        <f>'[1]CHEQUE-TRANSF JULIO'!M92</f>
        <v xml:space="preserve">PAGO CORRESPONDIENTE AL MES DE JULIO 2023, A VIGILANTE CPN HATILLO  AZUA.  </v>
      </c>
      <c r="F93" s="16">
        <f>'[1]CHEQUE-TRANSF JULIO'!F92</f>
        <v>0</v>
      </c>
      <c r="G93" s="17">
        <f>'[1]CHEQUE-TRANSF JULIO'!L92</f>
        <v>5000</v>
      </c>
      <c r="H93" s="18">
        <f t="shared" si="1"/>
        <v>32567779.700000003</v>
      </c>
    </row>
    <row r="94" spans="1:8" s="11" customFormat="1" ht="45" x14ac:dyDescent="0.2">
      <c r="A94" s="12"/>
      <c r="B94" s="13">
        <f>+'[1]CHEQUE-TRANSF JULIO'!E93</f>
        <v>45135</v>
      </c>
      <c r="C94" s="14" t="str">
        <f>+'[1]CHEQUE-TRANSF JULIO'!D93</f>
        <v>27009</v>
      </c>
      <c r="D94" s="15" t="str">
        <f>'[1]CHEQUE-TRANSF JULIO'!C93</f>
        <v>RENE DELGADO</v>
      </c>
      <c r="E94" s="14" t="str">
        <f>'[1]CHEQUE-TRANSF JULIO'!M93</f>
        <v xml:space="preserve">PAGO CORRESPONDIENTE AL MES DE JULIO 2023, A VIGILANTE CPN LA CAÑITA  AZUA.  </v>
      </c>
      <c r="F94" s="16">
        <f>'[1]CHEQUE-TRANSF JULIO'!F93</f>
        <v>0</v>
      </c>
      <c r="G94" s="17">
        <f>'[1]CHEQUE-TRANSF JULIO'!L93</f>
        <v>5000</v>
      </c>
      <c r="H94" s="18">
        <f t="shared" si="1"/>
        <v>32562779.700000003</v>
      </c>
    </row>
    <row r="95" spans="1:8" s="11" customFormat="1" ht="45" x14ac:dyDescent="0.2">
      <c r="A95" s="12"/>
      <c r="B95" s="13">
        <f>+'[1]CHEQUE-TRANSF JULIO'!E94</f>
        <v>45135</v>
      </c>
      <c r="C95" s="14" t="str">
        <f>+'[1]CHEQUE-TRANSF JULIO'!D94</f>
        <v>27010</v>
      </c>
      <c r="D95" s="15" t="str">
        <f>'[1]CHEQUE-TRANSF JULIO'!C94</f>
        <v>ROMILIO LEBRON</v>
      </c>
      <c r="E95" s="14" t="str">
        <f>'[1]CHEQUE-TRANSF JULIO'!M94</f>
        <v xml:space="preserve">PAGO CORRESPONDIENTE AL MES DE JULIO 2023, A VIGILANTE CPN HATO NUEVO  AZUA.  </v>
      </c>
      <c r="F95" s="16">
        <f>'[1]CHEQUE-TRANSF JULIO'!F94</f>
        <v>0</v>
      </c>
      <c r="G95" s="17">
        <f>'[1]CHEQUE-TRANSF JULIO'!L94</f>
        <v>5000</v>
      </c>
      <c r="H95" s="18">
        <f t="shared" si="1"/>
        <v>32557779.700000003</v>
      </c>
    </row>
    <row r="96" spans="1:8" s="11" customFormat="1" ht="45" x14ac:dyDescent="0.2">
      <c r="A96" s="12"/>
      <c r="B96" s="13">
        <f>+'[1]CHEQUE-TRANSF JULIO'!E95</f>
        <v>45135</v>
      </c>
      <c r="C96" s="14" t="str">
        <f>+'[1]CHEQUE-TRANSF JULIO'!D95</f>
        <v>27011</v>
      </c>
      <c r="D96" s="15" t="str">
        <f>'[1]CHEQUE-TRANSF JULIO'!C95</f>
        <v>ROBERTO ROA JIMENEZ</v>
      </c>
      <c r="E96" s="14" t="str">
        <f>'[1]CHEQUE-TRANSF JULIO'!M95</f>
        <v xml:space="preserve">PAGO CORRESPONDIENTE AL MES DE JULIO 2023, A VIGILANTE CPN LA ESTANCIA SAN JUAN. </v>
      </c>
      <c r="F96" s="16">
        <f>'[1]CHEQUE-TRANSF JULIO'!F95</f>
        <v>0</v>
      </c>
      <c r="G96" s="17">
        <f>'[1]CHEQUE-TRANSF JULIO'!L95</f>
        <v>5000</v>
      </c>
      <c r="H96" s="18">
        <f t="shared" si="1"/>
        <v>32552779.700000003</v>
      </c>
    </row>
    <row r="97" spans="1:8" s="11" customFormat="1" ht="15" x14ac:dyDescent="0.2">
      <c r="A97" s="12"/>
      <c r="B97" s="13">
        <f>+'[1]CHEQUE-TRANSF JULIO'!E96</f>
        <v>45135</v>
      </c>
      <c r="C97" s="14" t="str">
        <f>+'[1]CHEQUE-TRANSF JULIO'!D96</f>
        <v>27012</v>
      </c>
      <c r="D97" s="15" t="str">
        <f>'[1]CHEQUE-TRANSF JULIO'!C96</f>
        <v>NULO</v>
      </c>
      <c r="E97" s="14" t="str">
        <f>'[1]CHEQUE-TRANSF JULIO'!M96</f>
        <v>NULO</v>
      </c>
      <c r="F97" s="16">
        <f>'[1]CHEQUE-TRANSF JULIO'!F96</f>
        <v>0</v>
      </c>
      <c r="G97" s="17">
        <f>'[1]CHEQUE-TRANSF JULIO'!L96</f>
        <v>0</v>
      </c>
      <c r="H97" s="18">
        <f t="shared" si="1"/>
        <v>32552779.700000003</v>
      </c>
    </row>
    <row r="98" spans="1:8" s="11" customFormat="1" ht="15" x14ac:dyDescent="0.2">
      <c r="A98" s="12"/>
      <c r="B98" s="13">
        <f>+'[1]CHEQUE-TRANSF JULIO'!E97</f>
        <v>45135</v>
      </c>
      <c r="C98" s="14" t="str">
        <f>+'[1]CHEQUE-TRANSF JULIO'!D97</f>
        <v>27013</v>
      </c>
      <c r="D98" s="15" t="str">
        <f>'[1]CHEQUE-TRANSF JULIO'!C97</f>
        <v>NULO</v>
      </c>
      <c r="E98" s="14" t="str">
        <f>'[1]CHEQUE-TRANSF JULIO'!M97</f>
        <v>NULO</v>
      </c>
      <c r="F98" s="16">
        <f>'[1]CHEQUE-TRANSF JULIO'!F97</f>
        <v>0</v>
      </c>
      <c r="G98" s="17">
        <f>'[1]CHEQUE-TRANSF JULIO'!L97</f>
        <v>0</v>
      </c>
      <c r="H98" s="18">
        <f t="shared" si="1"/>
        <v>32552779.700000003</v>
      </c>
    </row>
    <row r="99" spans="1:8" s="11" customFormat="1" ht="45" x14ac:dyDescent="0.2">
      <c r="A99" s="12"/>
      <c r="B99" s="13">
        <f>+'[1]CHEQUE-TRANSF JULIO'!E98</f>
        <v>45135</v>
      </c>
      <c r="C99" s="14" t="str">
        <f>+'[1]CHEQUE-TRANSF JULIO'!D98</f>
        <v>27014</v>
      </c>
      <c r="D99" s="15" t="str">
        <f>'[1]CHEQUE-TRANSF JULIO'!C98</f>
        <v>SANTO FELIZ MENDEZ</v>
      </c>
      <c r="E99" s="14" t="str">
        <f>'[1]CHEQUE-TRANSF JULIO'!M98</f>
        <v xml:space="preserve">PAGO CORRESPONDIENTE AL MES DE JULIO 2023, A VIGILANTE CPN  EL ROSARIO SAN JUAN. </v>
      </c>
      <c r="F99" s="16">
        <f>'[1]CHEQUE-TRANSF JULIO'!F98</f>
        <v>0</v>
      </c>
      <c r="G99" s="17">
        <f>'[1]CHEQUE-TRANSF JULIO'!L98</f>
        <v>5000</v>
      </c>
      <c r="H99" s="18">
        <f t="shared" si="1"/>
        <v>32547779.700000003</v>
      </c>
    </row>
    <row r="100" spans="1:8" s="11" customFormat="1" ht="45" x14ac:dyDescent="0.2">
      <c r="A100" s="12"/>
      <c r="B100" s="13">
        <f>+'[1]CHEQUE-TRANSF JULIO'!E99</f>
        <v>45135</v>
      </c>
      <c r="C100" s="14" t="str">
        <f>+'[1]CHEQUE-TRANSF JULIO'!D99</f>
        <v>27015</v>
      </c>
      <c r="D100" s="15" t="str">
        <f>'[1]CHEQUE-TRANSF JULIO'!C99</f>
        <v>YUBVERES ENCARNACION</v>
      </c>
      <c r="E100" s="14" t="str">
        <f>'[1]CHEQUE-TRANSF JULIO'!M99</f>
        <v>PAGO CORRESPONDIENTE AL MES DE JULIO 2023, A  CONSERJE CPN SABANA LARGA ELIAS PIÑA.</v>
      </c>
      <c r="F100" s="16">
        <f>'[1]CHEQUE-TRANSF JULIO'!F99</f>
        <v>0</v>
      </c>
      <c r="G100" s="17">
        <f>'[1]CHEQUE-TRANSF JULIO'!L99</f>
        <v>5000</v>
      </c>
      <c r="H100" s="18">
        <f t="shared" si="1"/>
        <v>32542779.700000003</v>
      </c>
    </row>
    <row r="101" spans="1:8" s="11" customFormat="1" ht="60" x14ac:dyDescent="0.2">
      <c r="A101" s="12"/>
      <c r="B101" s="13">
        <f>+'[1]CHEQUE-TRANSF JULIO'!E100</f>
        <v>45135</v>
      </c>
      <c r="C101" s="14" t="str">
        <f>+'[1]CHEQUE-TRANSF JULIO'!D100</f>
        <v>27016</v>
      </c>
      <c r="D101" s="15" t="str">
        <f>'[1]CHEQUE-TRANSF JULIO'!C100</f>
        <v xml:space="preserve">ESTANILADO DURAN FAMILIA </v>
      </c>
      <c r="E101" s="14" t="str">
        <f>'[1]CHEQUE-TRANSF JULIO'!M100</f>
        <v>PAGO ALQUILER CORRESPONDIENTE AL MES DE JULIO 2023, A UNAP VILLA OCOA AZUA.</v>
      </c>
      <c r="F101" s="16">
        <f>'[1]CHEQUE-TRANSF JULIO'!F100</f>
        <v>0</v>
      </c>
      <c r="G101" s="17">
        <f>'[1]CHEQUE-TRANSF JULIO'!L100</f>
        <v>5563.04</v>
      </c>
      <c r="H101" s="18">
        <f t="shared" si="1"/>
        <v>32537216.660000004</v>
      </c>
    </row>
    <row r="102" spans="1:8" s="11" customFormat="1" ht="60" x14ac:dyDescent="0.2">
      <c r="A102" s="12"/>
      <c r="B102" s="13">
        <f>+'[1]CHEQUE-TRANSF JULIO'!E101</f>
        <v>45135</v>
      </c>
      <c r="C102" s="14" t="str">
        <f>+'[1]CHEQUE-TRANSF JULIO'!D101</f>
        <v>27017</v>
      </c>
      <c r="D102" s="15" t="str">
        <f>'[1]CHEQUE-TRANSF JULIO'!C101</f>
        <v>LIN DE JESUS PARRA MARTE</v>
      </c>
      <c r="E102" s="14" t="str">
        <f>'[1]CHEQUE-TRANSF JULIO'!M101</f>
        <v>PAGO ALQUILER CORRESPONDIENTE AL MES DE JULIO 2023, A UNAP SANTA ANA AZUA.</v>
      </c>
      <c r="F102" s="16">
        <f>'[1]CHEQUE-TRANSF JULIO'!F101</f>
        <v>0</v>
      </c>
      <c r="G102" s="17">
        <f>'[1]CHEQUE-TRANSF JULIO'!L101</f>
        <v>11859.21</v>
      </c>
      <c r="H102" s="18">
        <f t="shared" si="1"/>
        <v>32525357.450000003</v>
      </c>
    </row>
    <row r="103" spans="1:8" s="11" customFormat="1" ht="60" x14ac:dyDescent="0.2">
      <c r="A103" s="12"/>
      <c r="B103" s="13">
        <f>+'[1]CHEQUE-TRANSF JULIO'!E102</f>
        <v>45135</v>
      </c>
      <c r="C103" s="14" t="str">
        <f>+'[1]CHEQUE-TRANSF JULIO'!D102</f>
        <v>27018</v>
      </c>
      <c r="D103" s="15" t="str">
        <f>'[1]CHEQUE-TRANSF JULIO'!C102</f>
        <v>JUAN FRANCISCO LACHAPELLE ESPINAL</v>
      </c>
      <c r="E103" s="14" t="str">
        <f>'[1]CHEQUE-TRANSF JULIO'!M102</f>
        <v>PAGO ALQUILER CORRESPONDIENTE AL MES DE JULIO 2023, A GERENCIA DE AREA II SAN JUAN.</v>
      </c>
      <c r="F103" s="16">
        <f>'[1]CHEQUE-TRANSF JULIO'!F102</f>
        <v>0</v>
      </c>
      <c r="G103" s="17">
        <f>'[1]CHEQUE-TRANSF JULIO'!L102</f>
        <v>45000</v>
      </c>
      <c r="H103" s="18">
        <f t="shared" si="1"/>
        <v>32480357.450000003</v>
      </c>
    </row>
    <row r="104" spans="1:8" s="11" customFormat="1" ht="60" x14ac:dyDescent="0.2">
      <c r="A104" s="12"/>
      <c r="B104" s="13">
        <f>+'[1]CHEQUE-TRANSF JULIO'!E103</f>
        <v>45135</v>
      </c>
      <c r="C104" s="14" t="str">
        <f>+'[1]CHEQUE-TRANSF JULIO'!D103</f>
        <v>27019</v>
      </c>
      <c r="D104" s="15" t="str">
        <f>'[1]CHEQUE-TRANSF JULIO'!C103</f>
        <v>EDUARDO EDICTO PEREZ CUELLO</v>
      </c>
      <c r="E104" s="14" t="str">
        <f>'[1]CHEQUE-TRANSF JULIO'!M103</f>
        <v>PAGO TRNSPORTE A PACIENTE DEL PROGRAMA TB PARA QUE PUEDA ASISTIR A SU CITA EN SANTO DOMINGO, VER ANEXO.</v>
      </c>
      <c r="F104" s="16">
        <f>'[1]CHEQUE-TRANSF JULIO'!F103</f>
        <v>0</v>
      </c>
      <c r="G104" s="17">
        <f>'[1]CHEQUE-TRANSF JULIO'!L103</f>
        <v>1000</v>
      </c>
      <c r="H104" s="18">
        <f t="shared" si="1"/>
        <v>32479357.450000003</v>
      </c>
    </row>
    <row r="105" spans="1:8" s="11" customFormat="1" ht="60" x14ac:dyDescent="0.2">
      <c r="A105" s="12"/>
      <c r="B105" s="13">
        <f>+'[1]CHEQUE-TRANSF JULIO'!E104</f>
        <v>45135</v>
      </c>
      <c r="C105" s="14" t="str">
        <f>+'[1]CHEQUE-TRANSF JULIO'!D104</f>
        <v>27020</v>
      </c>
      <c r="D105" s="15" t="str">
        <f>'[1]CHEQUE-TRANSF JULIO'!C104</f>
        <v>RAFAELINA GARCIA POLANCO</v>
      </c>
      <c r="E105" s="14" t="str">
        <f>'[1]CHEQUE-TRANSF JULIO'!M104</f>
        <v>PAGO TRNSPORTE A PACIENTE DEL PROGRAMA TB PARA QUE PUEDA ASISTIR A SU CITA EN SANTO DOMINGO, VER ANEXO.</v>
      </c>
      <c r="F105" s="16">
        <f>'[1]CHEQUE-TRANSF JULIO'!F104</f>
        <v>0</v>
      </c>
      <c r="G105" s="17">
        <f>'[1]CHEQUE-TRANSF JULIO'!L104</f>
        <v>1000</v>
      </c>
      <c r="H105" s="18">
        <f t="shared" si="1"/>
        <v>32478357.450000003</v>
      </c>
    </row>
    <row r="106" spans="1:8" s="11" customFormat="1" ht="45" x14ac:dyDescent="0.2">
      <c r="A106" s="12"/>
      <c r="B106" s="13">
        <f>+'[1]CHEQUE-TRANSF JULIO'!E105</f>
        <v>45135</v>
      </c>
      <c r="C106" s="14">
        <f>+'[1]CHEQUE-TRANSF JULIO'!D105</f>
        <v>0</v>
      </c>
      <c r="D106" s="15" t="str">
        <f>'[1]CHEQUE-TRANSF JULIO'!C105</f>
        <v xml:space="preserve">NOMINA ELECTRONICA </v>
      </c>
      <c r="E106" s="14" t="str">
        <f>'[1]CHEQUE-TRANSF JULIO'!M105</f>
        <v>PAGO NOMINA ELECTRONICA A EMPLEADOS DE LA REGIONAL VI DE SALUD EL VALLE.</v>
      </c>
      <c r="F106" s="16">
        <f>'[1]CHEQUE-TRANSF JULIO'!F105</f>
        <v>0</v>
      </c>
      <c r="G106" s="17">
        <f>'[1]CHEQUE-TRANSF JULIO'!L105</f>
        <v>1640511.4</v>
      </c>
      <c r="H106" s="18">
        <f t="shared" si="1"/>
        <v>30837846.050000004</v>
      </c>
    </row>
    <row r="107" spans="1:8" s="11" customFormat="1" ht="30" x14ac:dyDescent="0.2">
      <c r="A107" s="12"/>
      <c r="B107" s="13">
        <f>+'[1]CHEQUE-TRANSF JULIO'!E106</f>
        <v>45135</v>
      </c>
      <c r="C107" s="14">
        <f>+'[1]CHEQUE-TRANSF JULIO'!D106</f>
        <v>0</v>
      </c>
      <c r="D107" s="15" t="str">
        <f>'[1]CHEQUE-TRANSF JULIO'!C106</f>
        <v>ALQUILER ELECTRONICO</v>
      </c>
      <c r="E107" s="14" t="str">
        <f>'[1]CHEQUE-TRANSF JULIO'!M106</f>
        <v>PAGO ALQUILER ELECTRONICO MES JULIO 2023.</v>
      </c>
      <c r="F107" s="16">
        <f>'[1]CHEQUE-TRANSF JULIO'!F106</f>
        <v>0</v>
      </c>
      <c r="G107" s="17">
        <f>'[1]CHEQUE-TRANSF JULIO'!L106</f>
        <v>168102.28</v>
      </c>
      <c r="H107" s="18">
        <f t="shared" si="1"/>
        <v>30669743.770000003</v>
      </c>
    </row>
    <row r="108" spans="1:8" s="11" customFormat="1" ht="45" x14ac:dyDescent="0.2">
      <c r="A108" s="12"/>
      <c r="B108" s="13">
        <f>+'[1]CHEQUE-TRANSF JULIO'!E107</f>
        <v>45138</v>
      </c>
      <c r="C108" s="14" t="str">
        <f>+'[1]CHEQUE-TRANSF JULIO'!D107</f>
        <v>31514736858</v>
      </c>
      <c r="D108" s="15" t="str">
        <f>'[1]CHEQUE-TRANSF JULIO'!C107</f>
        <v>EDESUR DOMINICANA</v>
      </c>
      <c r="E108" s="14" t="str">
        <f>'[1]CHEQUE-TRANSF JULIO'!M107</f>
        <v>PAGO ENERGIA ELECTRICA MES DE JULIO 2023 ALMACEN DE MEDICAMENTOS.</v>
      </c>
      <c r="F108" s="16">
        <f>'[1]CHEQUE-TRANSF JULIO'!F107</f>
        <v>0</v>
      </c>
      <c r="G108" s="17">
        <f>'[1]CHEQUE-TRANSF JULIO'!L107</f>
        <v>45276</v>
      </c>
      <c r="H108" s="18">
        <f t="shared" si="1"/>
        <v>30624467.770000003</v>
      </c>
    </row>
    <row r="109" spans="1:8" s="11" customFormat="1" ht="30" x14ac:dyDescent="0.2">
      <c r="A109" s="12"/>
      <c r="B109" s="13">
        <f>+'[1]CHEQUE-TRANSF JULIO'!E108</f>
        <v>45138</v>
      </c>
      <c r="C109" s="14" t="str">
        <f>+'[1]CHEQUE-TRANSF JULIO'!D108</f>
        <v>31514788975</v>
      </c>
      <c r="D109" s="15" t="str">
        <f>'[1]CHEQUE-TRANSF JULIO'!C108</f>
        <v>EDESUR DOMINICANA</v>
      </c>
      <c r="E109" s="14" t="str">
        <f>'[1]CHEQUE-TRANSF JULIO'!M108</f>
        <v>PAGO ENERGIA ELECTRICA MES DE JULIO 2023 UNAP MIRADOR NORTE.</v>
      </c>
      <c r="F109" s="16">
        <f>'[1]CHEQUE-TRANSF JULIO'!F108</f>
        <v>0</v>
      </c>
      <c r="G109" s="17">
        <f>'[1]CHEQUE-TRANSF JULIO'!L108</f>
        <v>1335.76</v>
      </c>
      <c r="H109" s="18">
        <f t="shared" si="1"/>
        <v>30623132.010000002</v>
      </c>
    </row>
    <row r="110" spans="1:8" s="11" customFormat="1" ht="30" x14ac:dyDescent="0.2">
      <c r="A110" s="12"/>
      <c r="B110" s="13">
        <f>+'[1]CHEQUE-TRANSF JULIO'!E109</f>
        <v>45138</v>
      </c>
      <c r="C110" s="14" t="str">
        <f>+'[1]CHEQUE-TRANSF JULIO'!D109</f>
        <v>31514814608</v>
      </c>
      <c r="D110" s="15" t="str">
        <f>'[1]CHEQUE-TRANSF JULIO'!C109</f>
        <v>EDESUR DOMINICANA</v>
      </c>
      <c r="E110" s="14" t="str">
        <f>'[1]CHEQUE-TRANSF JULIO'!M109</f>
        <v>PAGO ENERGIA ELECTRICA MES DE JULIO 2023 UNAP LOS CARTONES.</v>
      </c>
      <c r="F110" s="16">
        <f>'[1]CHEQUE-TRANSF JULIO'!F109</f>
        <v>0</v>
      </c>
      <c r="G110" s="17">
        <f>'[1]CHEQUE-TRANSF JULIO'!L109</f>
        <v>423.25</v>
      </c>
      <c r="H110" s="18">
        <f t="shared" si="1"/>
        <v>30622708.760000002</v>
      </c>
    </row>
    <row r="111" spans="1:8" s="11" customFormat="1" ht="30" x14ac:dyDescent="0.2">
      <c r="A111" s="12"/>
      <c r="B111" s="13">
        <f>+'[1]CHEQUE-TRANSF JULIO'!E110</f>
        <v>45138</v>
      </c>
      <c r="C111" s="14" t="str">
        <f>+'[1]CHEQUE-TRANSF JULIO'!D110</f>
        <v>31514839610</v>
      </c>
      <c r="D111" s="15" t="str">
        <f>'[1]CHEQUE-TRANSF JULIO'!C110</f>
        <v>EDESUR DOMINICANA</v>
      </c>
      <c r="E111" s="14" t="str">
        <f>'[1]CHEQUE-TRANSF JULIO'!M110</f>
        <v>PAGO ENERGIA ELECTRICA MES DE JULIO 2023 UNAP VILLA OCOA.</v>
      </c>
      <c r="F111" s="16">
        <f>'[1]CHEQUE-TRANSF JULIO'!F110</f>
        <v>0</v>
      </c>
      <c r="G111" s="17">
        <f>'[1]CHEQUE-TRANSF JULIO'!L110</f>
        <v>338.55</v>
      </c>
      <c r="H111" s="18">
        <f t="shared" si="1"/>
        <v>30622370.210000001</v>
      </c>
    </row>
    <row r="112" spans="1:8" s="11" customFormat="1" ht="30" x14ac:dyDescent="0.2">
      <c r="A112" s="12"/>
      <c r="B112" s="13">
        <f>+'[1]CHEQUE-TRANSF JULIO'!E111</f>
        <v>45138</v>
      </c>
      <c r="C112" s="14" t="str">
        <f>+'[1]CHEQUE-TRANSF JULIO'!D111</f>
        <v>31514859862</v>
      </c>
      <c r="D112" s="15" t="str">
        <f>'[1]CHEQUE-TRANSF JULIO'!C111</f>
        <v>EDESUR DOMINICANA</v>
      </c>
      <c r="E112" s="14" t="str">
        <f>'[1]CHEQUE-TRANSF JULIO'!M111</f>
        <v>PAGO ENERGIA ELECTRICA MES DE JULIO 2023 UNAP LA CUCHILLA</v>
      </c>
      <c r="F112" s="16">
        <f>'[1]CHEQUE-TRANSF JULIO'!F111</f>
        <v>0</v>
      </c>
      <c r="G112" s="17">
        <f>'[1]CHEQUE-TRANSF JULIO'!L111</f>
        <v>927.19</v>
      </c>
      <c r="H112" s="18">
        <f t="shared" si="1"/>
        <v>30621443.02</v>
      </c>
    </row>
    <row r="113" spans="1:8" s="11" customFormat="1" ht="30" x14ac:dyDescent="0.2">
      <c r="A113" s="12"/>
      <c r="B113" s="13">
        <f>+'[1]CHEQUE-TRANSF JULIO'!E112</f>
        <v>45138</v>
      </c>
      <c r="C113" s="14" t="str">
        <f>+'[1]CHEQUE-TRANSF JULIO'!D112</f>
        <v>31514894129</v>
      </c>
      <c r="D113" s="15" t="str">
        <f>'[1]CHEQUE-TRANSF JULIO'!C112</f>
        <v>EDESUR DOMINICANA</v>
      </c>
      <c r="E113" s="14" t="str">
        <f>'[1]CHEQUE-TRANSF JULIO'!M112</f>
        <v>PAGO ENERGIA ELECTRICA MES DE JULIO 2023 UNAP SANTA ANA.</v>
      </c>
      <c r="F113" s="16">
        <f>'[1]CHEQUE-TRANSF JULIO'!F112</f>
        <v>0</v>
      </c>
      <c r="G113" s="17">
        <f>'[1]CHEQUE-TRANSF JULIO'!L112</f>
        <v>792.7</v>
      </c>
      <c r="H113" s="18">
        <f t="shared" si="1"/>
        <v>30620650.32</v>
      </c>
    </row>
    <row r="114" spans="1:8" s="11" customFormat="1" ht="45" x14ac:dyDescent="0.2">
      <c r="A114" s="12"/>
      <c r="B114" s="13">
        <f>+'[1]CHEQUE-TRANSF JULIO'!E113</f>
        <v>45138</v>
      </c>
      <c r="C114" s="14" t="str">
        <f>+'[1]CHEQUE-TRANSF JULIO'!D113</f>
        <v>31514920189</v>
      </c>
      <c r="D114" s="15" t="str">
        <f>'[1]CHEQUE-TRANSF JULIO'!C113</f>
        <v>EDESUR DOMINICANA</v>
      </c>
      <c r="E114" s="14" t="str">
        <f>'[1]CHEQUE-TRANSF JULIO'!M113</f>
        <v>PAGO ENERGIA ELECTRICA MES DE JULIO 2023 UNAP LAS YAYAS VIAJAMA.</v>
      </c>
      <c r="F114" s="16">
        <f>'[1]CHEQUE-TRANSF JULIO'!F113</f>
        <v>0</v>
      </c>
      <c r="G114" s="17">
        <f>'[1]CHEQUE-TRANSF JULIO'!L113</f>
        <v>199.4</v>
      </c>
      <c r="H114" s="18">
        <f t="shared" si="1"/>
        <v>30620450.920000002</v>
      </c>
    </row>
    <row r="115" spans="1:8" s="11" customFormat="1" ht="30" x14ac:dyDescent="0.2">
      <c r="A115" s="12"/>
      <c r="B115" s="13">
        <f>+'[1]CHEQUE-TRANSF JULIO'!E114</f>
        <v>45138</v>
      </c>
      <c r="C115" s="14" t="str">
        <f>+'[1]CHEQUE-TRANSF JULIO'!D114</f>
        <v>31514946523</v>
      </c>
      <c r="D115" s="15" t="str">
        <f>'[1]CHEQUE-TRANSF JULIO'!C114</f>
        <v>EDESUR DOMINICANA</v>
      </c>
      <c r="E115" s="14" t="str">
        <f>'[1]CHEQUE-TRANSF JULIO'!M114</f>
        <v>PAGO ENERGIA ELECTRICA MES DE JULIO 2023 UNAP EL JOVITO.</v>
      </c>
      <c r="F115" s="16">
        <f>'[1]CHEQUE-TRANSF JULIO'!F114</f>
        <v>0</v>
      </c>
      <c r="G115" s="17">
        <f>'[1]CHEQUE-TRANSF JULIO'!L114</f>
        <v>236.18</v>
      </c>
      <c r="H115" s="18">
        <f t="shared" si="1"/>
        <v>30620214.740000002</v>
      </c>
    </row>
    <row r="116" spans="1:8" s="11" customFormat="1" ht="45" x14ac:dyDescent="0.2">
      <c r="A116" s="12"/>
      <c r="B116" s="13">
        <f>+'[1]CHEQUE-TRANSF JULIO'!E115</f>
        <v>45138</v>
      </c>
      <c r="C116" s="14" t="str">
        <f>+'[1]CHEQUE-TRANSF JULIO'!D115</f>
        <v>31514968756</v>
      </c>
      <c r="D116" s="15" t="str">
        <f>'[1]CHEQUE-TRANSF JULIO'!C115</f>
        <v>EDESUR DOMINICANA</v>
      </c>
      <c r="E116" s="14" t="str">
        <f>'[1]CHEQUE-TRANSF JULIO'!M115</f>
        <v>PAGO ENERGIA ELECTRICA MES DE JULIO 2023 APARTAMENTO MEDICO BANICA.</v>
      </c>
      <c r="F116" s="16">
        <f>'[1]CHEQUE-TRANSF JULIO'!F115</f>
        <v>0</v>
      </c>
      <c r="G116" s="17">
        <f>'[1]CHEQUE-TRANSF JULIO'!L115</f>
        <v>266.88</v>
      </c>
      <c r="H116" s="18">
        <f t="shared" si="1"/>
        <v>30619947.860000003</v>
      </c>
    </row>
    <row r="117" spans="1:8" s="11" customFormat="1" ht="30" x14ac:dyDescent="0.2">
      <c r="A117" s="12"/>
      <c r="B117" s="13">
        <f>+'[1]CHEQUE-TRANSF JULIO'!E116</f>
        <v>45138</v>
      </c>
      <c r="C117" s="14" t="str">
        <f>+'[1]CHEQUE-TRANSF JULIO'!D116</f>
        <v>31514993703</v>
      </c>
      <c r="D117" s="15" t="str">
        <f>'[1]CHEQUE-TRANSF JULIO'!C116</f>
        <v>EDESUR DOMINICANA</v>
      </c>
      <c r="E117" s="14" t="str">
        <f>'[1]CHEQUE-TRANSF JULIO'!M116</f>
        <v>PAGO ENERGIA ELECTRICA MES DE JULIO 2023 GERENCIA DE AREA II.</v>
      </c>
      <c r="F117" s="16">
        <f>'[1]CHEQUE-TRANSF JULIO'!F116</f>
        <v>0</v>
      </c>
      <c r="G117" s="17">
        <f>'[1]CHEQUE-TRANSF JULIO'!L116</f>
        <v>13062.05</v>
      </c>
      <c r="H117" s="18">
        <f t="shared" si="1"/>
        <v>30606885.810000002</v>
      </c>
    </row>
    <row r="118" spans="1:8" s="11" customFormat="1" ht="15" x14ac:dyDescent="0.2">
      <c r="A118" s="12"/>
      <c r="B118" s="13">
        <f>+'[1]CHEQUE-TRANSF JULIO'!E117</f>
        <v>45138</v>
      </c>
      <c r="C118" s="14" t="str">
        <f>+'[1]CHEQUE-TRANSF JULIO'!D117</f>
        <v>27021</v>
      </c>
      <c r="D118" s="15" t="str">
        <f>'[1]CHEQUE-TRANSF JULIO'!C117</f>
        <v>NULO</v>
      </c>
      <c r="E118" s="14" t="str">
        <f>'[1]CHEQUE-TRANSF JULIO'!M117</f>
        <v>NULO</v>
      </c>
      <c r="F118" s="16">
        <f>'[1]CHEQUE-TRANSF JULIO'!F117</f>
        <v>0</v>
      </c>
      <c r="G118" s="17">
        <f>'[1]CHEQUE-TRANSF JULIO'!L117</f>
        <v>0</v>
      </c>
      <c r="H118" s="18">
        <f t="shared" si="1"/>
        <v>30606885.810000002</v>
      </c>
    </row>
    <row r="119" spans="1:8" s="11" customFormat="1" ht="30" x14ac:dyDescent="0.2">
      <c r="A119" s="12"/>
      <c r="B119" s="13">
        <f>+'[1]CHEQUE-TRANSF JULIO'!E118</f>
        <v>45138</v>
      </c>
      <c r="C119" s="14" t="str">
        <f>+'[1]CHEQUE-TRANSF JULIO'!D118</f>
        <v>27022</v>
      </c>
      <c r="D119" s="15" t="str">
        <f>'[1]CHEQUE-TRANSF JULIO'!C118</f>
        <v>CLARY ESTHER SANTANA JIMENEZ</v>
      </c>
      <c r="E119" s="14" t="str">
        <f>'[1]CHEQUE-TRANSF JULIO'!M118</f>
        <v>REPOSICION DEL FONDON DE CAJA CHICA, VER ANEXO.</v>
      </c>
      <c r="F119" s="16">
        <f>'[1]CHEQUE-TRANSF JULIO'!F118</f>
        <v>0</v>
      </c>
      <c r="G119" s="17">
        <f>'[1]CHEQUE-TRANSF JULIO'!L118</f>
        <v>49955.74</v>
      </c>
      <c r="H119" s="18">
        <f t="shared" si="1"/>
        <v>30556930.070000004</v>
      </c>
    </row>
    <row r="120" spans="1:8" s="11" customFormat="1" ht="15" x14ac:dyDescent="0.2">
      <c r="A120" s="12"/>
      <c r="B120" s="13">
        <f>+'[1]CHEQUE-TRANSF JULIO'!E119</f>
        <v>45138</v>
      </c>
      <c r="C120" s="14" t="str">
        <f>+'[1]CHEQUE-TRANSF JULIO'!D119</f>
        <v>27023</v>
      </c>
      <c r="D120" s="15" t="str">
        <f>'[1]CHEQUE-TRANSF JULIO'!C119</f>
        <v>NULO</v>
      </c>
      <c r="E120" s="14" t="str">
        <f>'[1]CHEQUE-TRANSF JULIO'!M119</f>
        <v>NULO</v>
      </c>
      <c r="F120" s="16">
        <f>'[1]CHEQUE-TRANSF JULIO'!F119</f>
        <v>0</v>
      </c>
      <c r="G120" s="17">
        <f>'[1]CHEQUE-TRANSF JULIO'!L119</f>
        <v>0</v>
      </c>
      <c r="H120" s="18">
        <f t="shared" si="1"/>
        <v>30556930.070000004</v>
      </c>
    </row>
    <row r="121" spans="1:8" s="11" customFormat="1" ht="45" x14ac:dyDescent="0.2">
      <c r="A121" s="12"/>
      <c r="B121" s="13">
        <f>+'[1]CHEQUE-TRANSF JULIO'!E120</f>
        <v>45138</v>
      </c>
      <c r="C121" s="14" t="str">
        <f>+'[1]CHEQUE-TRANSF JULIO'!D120</f>
        <v>27024</v>
      </c>
      <c r="D121" s="15" t="str">
        <f>'[1]CHEQUE-TRANSF JULIO'!C120</f>
        <v xml:space="preserve">EUCLIDES LORENZO MORETA </v>
      </c>
      <c r="E121" s="14" t="str">
        <f>'[1]CHEQUE-TRANSF JULIO'!M120</f>
        <v>PAGO CORRESPONDIENTE AL MES DE JUNIO 2023 A VIGILANTE CPN LOS JOBOS  SAN JUAN.</v>
      </c>
      <c r="F121" s="16">
        <f>'[1]CHEQUE-TRANSF JULIO'!F120</f>
        <v>0</v>
      </c>
      <c r="G121" s="17">
        <f>'[1]CHEQUE-TRANSF JULIO'!L120</f>
        <v>5000</v>
      </c>
      <c r="H121" s="18">
        <f t="shared" si="1"/>
        <v>30551930.070000004</v>
      </c>
    </row>
    <row r="122" spans="1:8" s="11" customFormat="1" ht="15" x14ac:dyDescent="0.2">
      <c r="A122" s="12"/>
      <c r="B122" s="13">
        <f>+'[1]CHEQUE-TRANSF JULIO'!E121</f>
        <v>45138</v>
      </c>
      <c r="C122" s="14" t="str">
        <f>+'[1]CHEQUE-TRANSF JULIO'!D121</f>
        <v>27025</v>
      </c>
      <c r="D122" s="15" t="str">
        <f>'[1]CHEQUE-TRANSF JULIO'!C121</f>
        <v>NULO</v>
      </c>
      <c r="E122" s="14" t="str">
        <f>'[1]CHEQUE-TRANSF JULIO'!M121</f>
        <v>NULO</v>
      </c>
      <c r="F122" s="16">
        <f>'[1]CHEQUE-TRANSF JULIO'!F121</f>
        <v>0</v>
      </c>
      <c r="G122" s="17">
        <f>'[1]CHEQUE-TRANSF JULIO'!L121</f>
        <v>0</v>
      </c>
      <c r="H122" s="18">
        <f t="shared" si="1"/>
        <v>30551930.070000004</v>
      </c>
    </row>
    <row r="123" spans="1:8" s="11" customFormat="1" ht="75" x14ac:dyDescent="0.2">
      <c r="A123" s="12"/>
      <c r="B123" s="13">
        <f>+'[1]CHEQUE-TRANSF JULIO'!E122</f>
        <v>45138</v>
      </c>
      <c r="C123" s="14" t="str">
        <f>+'[1]CHEQUE-TRANSF JULIO'!D122</f>
        <v>27026</v>
      </c>
      <c r="D123" s="15" t="str">
        <f>'[1]CHEQUE-TRANSF JULIO'!C122</f>
        <v xml:space="preserve">MARINO BAUTISTA PANIAGUA </v>
      </c>
      <c r="E123" s="14" t="str">
        <f>'[1]CHEQUE-TRANSF JULIO'!M122</f>
        <v>PAGO  NOMINA INTERNA A COLABORADOR MARINO BAUTISTA CORRESPONDIENTE A LOS MESES MAYO Y JUNIO 2023, CPN ROSA LA PIEDRA. (VIGILANTE).</v>
      </c>
      <c r="F123" s="16">
        <f>'[1]CHEQUE-TRANSF JULIO'!F122</f>
        <v>0</v>
      </c>
      <c r="G123" s="17">
        <f>'[1]CHEQUE-TRANSF JULIO'!L122</f>
        <v>20000</v>
      </c>
      <c r="H123" s="18">
        <f t="shared" si="1"/>
        <v>30531930.070000004</v>
      </c>
    </row>
    <row r="124" spans="1:8" s="11" customFormat="1" ht="45" x14ac:dyDescent="0.2">
      <c r="A124" s="12"/>
      <c r="B124" s="13">
        <f>+'[1]CHEQUE-TRANSF JULIO'!E123</f>
        <v>45138</v>
      </c>
      <c r="C124" s="14">
        <f>+'[1]CHEQUE-TRANSF JULIO'!D123</f>
        <v>0</v>
      </c>
      <c r="D124" s="15" t="str">
        <f>'[1]CHEQUE-TRANSF JULIO'!C123</f>
        <v xml:space="preserve">REINTEGRO DE CHEQUE </v>
      </c>
      <c r="E124" s="14" t="str">
        <f>'[1]CHEQUE-TRANSF JULIO'!M123</f>
        <v>CHEQUE NO 26689, POR UN VALOR DE  6,384.50, REINTEGRADO NULO DEVUELTO POR EL BANCO</v>
      </c>
      <c r="F124" s="16">
        <f>'[1]CHEQUE-TRANSF JULIO'!F123</f>
        <v>6384.5</v>
      </c>
      <c r="G124" s="17">
        <f>'[1]CHEQUE-TRANSF JULIO'!L123</f>
        <v>0</v>
      </c>
      <c r="H124" s="18">
        <f t="shared" si="1"/>
        <v>30538314.570000004</v>
      </c>
    </row>
    <row r="125" spans="1:8" s="11" customFormat="1" ht="75" x14ac:dyDescent="0.2">
      <c r="A125" s="12"/>
      <c r="B125" s="13">
        <f>+'[1]CHEQUE-TRANSF JULIO'!E124</f>
        <v>45138</v>
      </c>
      <c r="C125" s="14">
        <f>+'[1]CHEQUE-TRANSF JULIO'!D124</f>
        <v>0</v>
      </c>
      <c r="D125" s="15" t="str">
        <f>'[1]CHEQUE-TRANSF JULIO'!C124</f>
        <v xml:space="preserve">REINTEGRO DE CHEQUE </v>
      </c>
      <c r="E125" s="14" t="str">
        <f>'[1]CHEQUE-TRANSF JULIO'!M124</f>
        <v>CHEQUES NO.26415,26430,26433,26434,26435,26437, Y 26439 POR UN MONTO DE 18,375.00, REINTEGRADO NULO. POR CADUCIDAD DE FECHA.</v>
      </c>
      <c r="F125" s="16">
        <f>'[1]CHEQUE-TRANSF JULIO'!F124</f>
        <v>18375</v>
      </c>
      <c r="G125" s="17">
        <f>'[1]CHEQUE-TRANSF JULIO'!L124</f>
        <v>0</v>
      </c>
      <c r="H125" s="18">
        <f t="shared" si="1"/>
        <v>30556689.570000004</v>
      </c>
    </row>
    <row r="126" spans="1:8" s="11" customFormat="1" ht="30" x14ac:dyDescent="0.2">
      <c r="A126" s="12"/>
      <c r="B126" s="13">
        <f>+'[1]CHEQUE-TRANSF JULIO'!E125</f>
        <v>45138</v>
      </c>
      <c r="C126" s="14" t="str">
        <f>+'[1]CHEQUE-TRANSF JULIO'!D125</f>
        <v>4524000000105</v>
      </c>
      <c r="D126" s="15" t="str">
        <f>'[1]CHEQUE-TRANSF JULIO'!C125</f>
        <v>TRANSFERENCIA FACTURACION</v>
      </c>
      <c r="E126" s="14" t="str">
        <f>'[1]CHEQUE-TRANSF JULIO'!M125</f>
        <v>TRANSFERENCIA FACTURACION CENTROS DE DIAGNOSTICOS .</v>
      </c>
      <c r="F126" s="16">
        <f>'[1]CHEQUE-TRANSF JULIO'!F125</f>
        <v>1045170</v>
      </c>
      <c r="G126" s="17">
        <f>'[1]CHEQUE-TRANSF JULIO'!L125</f>
        <v>0</v>
      </c>
      <c r="H126" s="18">
        <f t="shared" si="1"/>
        <v>31601859.570000004</v>
      </c>
    </row>
    <row r="127" spans="1:8" s="11" customFormat="1" ht="30" x14ac:dyDescent="0.2">
      <c r="A127" s="12"/>
      <c r="B127" s="13">
        <f>+'[1]CHEQUE-TRANSF JULIO'!E126</f>
        <v>45138</v>
      </c>
      <c r="C127" s="14"/>
      <c r="D127" s="15" t="str">
        <f>'[1]CHEQUE-TRANSF JULIO'!C126</f>
        <v>CARGO BANCARIO</v>
      </c>
      <c r="E127" s="14" t="str">
        <f>'[1]CHEQUE-TRANSF JULIO'!M126</f>
        <v>COMSION BANCARIA MES DE JULIO 2023</v>
      </c>
      <c r="F127" s="16">
        <f>'[1]CHEQUE-TRANSF JULIO'!F126</f>
        <v>0</v>
      </c>
      <c r="G127" s="17">
        <f>'[1]CHEQUE-TRANSF JULIO'!L126</f>
        <v>11294.67</v>
      </c>
      <c r="H127" s="18">
        <f t="shared" si="1"/>
        <v>31590564.900000002</v>
      </c>
    </row>
    <row r="128" spans="1:8" s="11" customFormat="1" ht="15" x14ac:dyDescent="0.2">
      <c r="A128" s="12"/>
      <c r="B128" s="13">
        <f>+'[1]CHEQUE-TRANSF JULIO'!E127</f>
        <v>0</v>
      </c>
      <c r="C128" s="14"/>
      <c r="D128" s="15">
        <f>'[1]CHEQUE-TRANSF JULIO'!C127</f>
        <v>0</v>
      </c>
      <c r="E128" s="14">
        <f>'[1]CHEQUE-TRANSF JULIO'!M127</f>
        <v>0</v>
      </c>
      <c r="F128" s="16"/>
      <c r="G128" s="17">
        <f>'[1]CHEQUE-TRANSF JULIO'!L127</f>
        <v>0</v>
      </c>
      <c r="H128" s="18">
        <f t="shared" si="1"/>
        <v>31590564.900000002</v>
      </c>
    </row>
    <row r="129" spans="1:8" s="11" customFormat="1" ht="15.75" x14ac:dyDescent="0.25">
      <c r="A129" s="12"/>
      <c r="B129" s="19"/>
      <c r="C129" s="19"/>
      <c r="D129" s="20"/>
      <c r="E129" s="21"/>
      <c r="F129" s="22">
        <f>SUM(F8:F128)+H7</f>
        <v>39022859.070000008</v>
      </c>
      <c r="G129" s="22">
        <f>SUM(G7:G128)</f>
        <v>7432294.1699999999</v>
      </c>
      <c r="H129" s="23">
        <f>+F129-G129</f>
        <v>31590564.900000006</v>
      </c>
    </row>
    <row r="130" spans="1:8" s="11" customFormat="1" ht="12.75" x14ac:dyDescent="0.2">
      <c r="A130" s="12"/>
      <c r="B130" s="24"/>
      <c r="C130" s="24"/>
      <c r="D130" s="25"/>
      <c r="E130" s="26" t="s">
        <v>11</v>
      </c>
      <c r="F130" s="27">
        <f>+H7</f>
        <v>25325799.56000001</v>
      </c>
      <c r="G130" s="28"/>
      <c r="H130" s="28"/>
    </row>
    <row r="131" spans="1:8" s="11" customFormat="1" ht="14.25" x14ac:dyDescent="0.25">
      <c r="A131" s="12"/>
      <c r="B131" s="29" t="s">
        <v>12</v>
      </c>
      <c r="C131" s="29"/>
      <c r="D131" s="30"/>
      <c r="E131" s="31" t="s">
        <v>13</v>
      </c>
      <c r="F131" s="27">
        <f>SUM(F8:F128)</f>
        <v>13697059.51</v>
      </c>
      <c r="G131" s="29" t="s">
        <v>14</v>
      </c>
      <c r="H131" s="29"/>
    </row>
    <row r="132" spans="1:8" s="11" customFormat="1" ht="14.25" x14ac:dyDescent="0.25">
      <c r="A132" s="12"/>
      <c r="B132" s="32" t="s">
        <v>15</v>
      </c>
      <c r="C132" s="32"/>
      <c r="D132" s="30"/>
      <c r="E132" s="31" t="s">
        <v>16</v>
      </c>
      <c r="F132" s="27">
        <f>+F131+F130-G129</f>
        <v>31590564.900000006</v>
      </c>
      <c r="G132" s="32" t="s">
        <v>17</v>
      </c>
      <c r="H132" s="32"/>
    </row>
    <row r="133" spans="1:8" s="11" customFormat="1" ht="14.25" x14ac:dyDescent="0.25">
      <c r="A133" s="12"/>
      <c r="B133" s="33" t="s">
        <v>18</v>
      </c>
      <c r="C133" s="33"/>
      <c r="D133" s="34"/>
      <c r="E133" s="35"/>
      <c r="F133" s="35"/>
      <c r="G133" s="33" t="s">
        <v>19</v>
      </c>
      <c r="H133" s="33"/>
    </row>
  </sheetData>
  <mergeCells count="11">
    <mergeCell ref="B132:C132"/>
    <mergeCell ref="G132:H132"/>
    <mergeCell ref="B133:C133"/>
    <mergeCell ref="G133:H133"/>
    <mergeCell ref="B1:H1"/>
    <mergeCell ref="B2:H2"/>
    <mergeCell ref="A3:H3"/>
    <mergeCell ref="B4:H4"/>
    <mergeCell ref="B5:H5"/>
    <mergeCell ref="B131:C131"/>
    <mergeCell ref="G131:H13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2023-08-07T16:53:27Z</dcterms:created>
  <dcterms:modified xsi:type="dcterms:W3CDTF">2023-08-07T16:55:08Z</dcterms:modified>
</cp:coreProperties>
</file>