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71930CEA-48FB-4941-BE03-4C18241704D1}" xr6:coauthVersionLast="47" xr6:coauthVersionMax="47" xr10:uidLastSave="{00000000-0000-0000-0000-000000000000}"/>
  <bookViews>
    <workbookView xWindow="-120" yWindow="-120" windowWidth="21840" windowHeight="13140" xr2:uid="{F7BA6762-FACF-4FB7-AD4B-8712039E0E2C}"/>
  </bookViews>
  <sheets>
    <sheet name="INGRESO-EGRESO ABRIL 2023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1" i="1" l="1"/>
  <c r="F170" i="1"/>
  <c r="D170" i="1"/>
  <c r="E169" i="1"/>
  <c r="D169" i="1"/>
  <c r="G168" i="1"/>
  <c r="F168" i="1"/>
  <c r="E168" i="1"/>
  <c r="D168" i="1"/>
  <c r="C168" i="1"/>
  <c r="B168" i="1"/>
  <c r="G167" i="1"/>
  <c r="F167" i="1"/>
  <c r="E167" i="1"/>
  <c r="D167" i="1"/>
  <c r="C167" i="1"/>
  <c r="B167" i="1"/>
  <c r="G166" i="1"/>
  <c r="F166" i="1"/>
  <c r="E166" i="1"/>
  <c r="D166" i="1"/>
  <c r="C166" i="1"/>
  <c r="B166" i="1"/>
  <c r="G165" i="1"/>
  <c r="F165" i="1"/>
  <c r="E165" i="1"/>
  <c r="D165" i="1"/>
  <c r="C165" i="1"/>
  <c r="B165" i="1"/>
  <c r="G164" i="1"/>
  <c r="F164" i="1"/>
  <c r="E164" i="1"/>
  <c r="D164" i="1"/>
  <c r="C164" i="1"/>
  <c r="B164" i="1"/>
  <c r="G163" i="1"/>
  <c r="F163" i="1"/>
  <c r="E163" i="1"/>
  <c r="D163" i="1"/>
  <c r="C163" i="1"/>
  <c r="B163" i="1"/>
  <c r="G162" i="1"/>
  <c r="F162" i="1"/>
  <c r="E162" i="1"/>
  <c r="D162" i="1"/>
  <c r="C162" i="1"/>
  <c r="B162" i="1"/>
  <c r="G161" i="1"/>
  <c r="F161" i="1"/>
  <c r="E161" i="1"/>
  <c r="D161" i="1"/>
  <c r="C161" i="1"/>
  <c r="B161" i="1"/>
  <c r="G160" i="1"/>
  <c r="F160" i="1"/>
  <c r="E160" i="1"/>
  <c r="D160" i="1"/>
  <c r="C160" i="1"/>
  <c r="B160" i="1"/>
  <c r="G159" i="1"/>
  <c r="F159" i="1"/>
  <c r="E159" i="1"/>
  <c r="D159" i="1"/>
  <c r="C159" i="1"/>
  <c r="B159" i="1"/>
  <c r="G158" i="1"/>
  <c r="F158" i="1"/>
  <c r="E158" i="1"/>
  <c r="D158" i="1"/>
  <c r="C158" i="1"/>
  <c r="B158" i="1"/>
  <c r="G157" i="1"/>
  <c r="F157" i="1"/>
  <c r="E157" i="1"/>
  <c r="D157" i="1"/>
  <c r="C157" i="1"/>
  <c r="B157" i="1"/>
  <c r="G156" i="1"/>
  <c r="F156" i="1"/>
  <c r="E156" i="1"/>
  <c r="D156" i="1"/>
  <c r="C156" i="1"/>
  <c r="B156" i="1"/>
  <c r="G155" i="1"/>
  <c r="F155" i="1"/>
  <c r="E155" i="1"/>
  <c r="D155" i="1"/>
  <c r="C155" i="1"/>
  <c r="B155" i="1"/>
  <c r="G154" i="1"/>
  <c r="F154" i="1"/>
  <c r="E154" i="1"/>
  <c r="D154" i="1"/>
  <c r="C154" i="1"/>
  <c r="B154" i="1"/>
  <c r="G153" i="1"/>
  <c r="F153" i="1"/>
  <c r="E153" i="1"/>
  <c r="D153" i="1"/>
  <c r="C153" i="1"/>
  <c r="B153" i="1"/>
  <c r="G152" i="1"/>
  <c r="F152" i="1"/>
  <c r="E152" i="1"/>
  <c r="D152" i="1"/>
  <c r="C152" i="1"/>
  <c r="B152" i="1"/>
  <c r="G151" i="1"/>
  <c r="F151" i="1"/>
  <c r="E151" i="1"/>
  <c r="D151" i="1"/>
  <c r="C151" i="1"/>
  <c r="B151" i="1"/>
  <c r="G150" i="1"/>
  <c r="F150" i="1"/>
  <c r="E150" i="1"/>
  <c r="D150" i="1"/>
  <c r="C150" i="1"/>
  <c r="B150" i="1"/>
  <c r="G149" i="1"/>
  <c r="F149" i="1"/>
  <c r="E149" i="1"/>
  <c r="D149" i="1"/>
  <c r="C149" i="1"/>
  <c r="B149" i="1"/>
  <c r="G148" i="1"/>
  <c r="F148" i="1"/>
  <c r="E148" i="1"/>
  <c r="D148" i="1"/>
  <c r="C148" i="1"/>
  <c r="B148" i="1"/>
  <c r="G147" i="1"/>
  <c r="F147" i="1"/>
  <c r="E147" i="1"/>
  <c r="D147" i="1"/>
  <c r="C147" i="1"/>
  <c r="B147" i="1"/>
  <c r="G146" i="1"/>
  <c r="F146" i="1"/>
  <c r="E146" i="1"/>
  <c r="D146" i="1"/>
  <c r="C146" i="1"/>
  <c r="B146" i="1"/>
  <c r="G145" i="1"/>
  <c r="F145" i="1"/>
  <c r="E145" i="1"/>
  <c r="D145" i="1"/>
  <c r="C145" i="1"/>
  <c r="B145" i="1"/>
  <c r="G144" i="1"/>
  <c r="F144" i="1"/>
  <c r="E144" i="1"/>
  <c r="D144" i="1"/>
  <c r="C144" i="1"/>
  <c r="B144" i="1"/>
  <c r="G143" i="1"/>
  <c r="F143" i="1"/>
  <c r="E143" i="1"/>
  <c r="D143" i="1"/>
  <c r="C143" i="1"/>
  <c r="B143" i="1"/>
  <c r="G142" i="1"/>
  <c r="F142" i="1"/>
  <c r="E142" i="1"/>
  <c r="D142" i="1"/>
  <c r="C142" i="1"/>
  <c r="B142" i="1"/>
  <c r="G141" i="1"/>
  <c r="F141" i="1"/>
  <c r="E141" i="1"/>
  <c r="D141" i="1"/>
  <c r="C141" i="1"/>
  <c r="B141" i="1"/>
  <c r="G140" i="1"/>
  <c r="F140" i="1"/>
  <c r="E140" i="1"/>
  <c r="D140" i="1"/>
  <c r="C140" i="1"/>
  <c r="B140" i="1"/>
  <c r="G139" i="1"/>
  <c r="F139" i="1"/>
  <c r="E139" i="1"/>
  <c r="D139" i="1"/>
  <c r="C139" i="1"/>
  <c r="B139" i="1"/>
  <c r="G138" i="1"/>
  <c r="F138" i="1"/>
  <c r="E138" i="1"/>
  <c r="D138" i="1"/>
  <c r="C138" i="1"/>
  <c r="B138" i="1"/>
  <c r="G137" i="1"/>
  <c r="F137" i="1"/>
  <c r="E137" i="1"/>
  <c r="D137" i="1"/>
  <c r="C137" i="1"/>
  <c r="B137" i="1"/>
  <c r="G136" i="1"/>
  <c r="F136" i="1"/>
  <c r="E136" i="1"/>
  <c r="D136" i="1"/>
  <c r="C136" i="1"/>
  <c r="B136" i="1"/>
  <c r="G135" i="1"/>
  <c r="F135" i="1"/>
  <c r="E135" i="1"/>
  <c r="D135" i="1"/>
  <c r="C135" i="1"/>
  <c r="B135" i="1"/>
  <c r="G134" i="1"/>
  <c r="F134" i="1"/>
  <c r="E134" i="1"/>
  <c r="D134" i="1"/>
  <c r="C134" i="1"/>
  <c r="B134" i="1"/>
  <c r="G133" i="1"/>
  <c r="F133" i="1"/>
  <c r="E133" i="1"/>
  <c r="D133" i="1"/>
  <c r="C133" i="1"/>
  <c r="B133" i="1"/>
  <c r="G132" i="1"/>
  <c r="F132" i="1"/>
  <c r="E132" i="1"/>
  <c r="D132" i="1"/>
  <c r="C132" i="1"/>
  <c r="B132" i="1"/>
  <c r="G131" i="1"/>
  <c r="F131" i="1"/>
  <c r="E131" i="1"/>
  <c r="D131" i="1"/>
  <c r="C131" i="1"/>
  <c r="B131" i="1"/>
  <c r="G130" i="1"/>
  <c r="F130" i="1"/>
  <c r="E130" i="1"/>
  <c r="D130" i="1"/>
  <c r="C130" i="1"/>
  <c r="B130" i="1"/>
  <c r="G129" i="1"/>
  <c r="F129" i="1"/>
  <c r="E129" i="1"/>
  <c r="D129" i="1"/>
  <c r="C129" i="1"/>
  <c r="B129" i="1"/>
  <c r="G128" i="1"/>
  <c r="F128" i="1"/>
  <c r="E128" i="1"/>
  <c r="D128" i="1"/>
  <c r="C128" i="1"/>
  <c r="B128" i="1"/>
  <c r="G127" i="1"/>
  <c r="F127" i="1"/>
  <c r="E127" i="1"/>
  <c r="D127" i="1"/>
  <c r="C127" i="1"/>
  <c r="B127" i="1"/>
  <c r="G126" i="1"/>
  <c r="F126" i="1"/>
  <c r="E126" i="1"/>
  <c r="D126" i="1"/>
  <c r="C126" i="1"/>
  <c r="B126" i="1"/>
  <c r="G125" i="1"/>
  <c r="F125" i="1"/>
  <c r="E125" i="1"/>
  <c r="D125" i="1"/>
  <c r="C125" i="1"/>
  <c r="B125" i="1"/>
  <c r="G124" i="1"/>
  <c r="F124" i="1"/>
  <c r="E124" i="1"/>
  <c r="D124" i="1"/>
  <c r="C124" i="1"/>
  <c r="B124" i="1"/>
  <c r="G123" i="1"/>
  <c r="F123" i="1"/>
  <c r="E123" i="1"/>
  <c r="D123" i="1"/>
  <c r="C123" i="1"/>
  <c r="B123" i="1"/>
  <c r="G122" i="1"/>
  <c r="F122" i="1"/>
  <c r="E122" i="1"/>
  <c r="D122" i="1"/>
  <c r="C122" i="1"/>
  <c r="B122" i="1"/>
  <c r="G121" i="1"/>
  <c r="F121" i="1"/>
  <c r="E121" i="1"/>
  <c r="D121" i="1"/>
  <c r="C121" i="1"/>
  <c r="B121" i="1"/>
  <c r="G120" i="1"/>
  <c r="F120" i="1"/>
  <c r="E120" i="1"/>
  <c r="D120" i="1"/>
  <c r="C120" i="1"/>
  <c r="B120" i="1"/>
  <c r="G119" i="1"/>
  <c r="F119" i="1"/>
  <c r="E119" i="1"/>
  <c r="D119" i="1"/>
  <c r="C119" i="1"/>
  <c r="B119" i="1"/>
  <c r="G118" i="1"/>
  <c r="F118" i="1"/>
  <c r="E118" i="1"/>
  <c r="D118" i="1"/>
  <c r="C118" i="1"/>
  <c r="B118" i="1"/>
  <c r="G117" i="1"/>
  <c r="F117" i="1"/>
  <c r="E117" i="1"/>
  <c r="D117" i="1"/>
  <c r="C117" i="1"/>
  <c r="B117" i="1"/>
  <c r="G116" i="1"/>
  <c r="F116" i="1"/>
  <c r="E116" i="1"/>
  <c r="D116" i="1"/>
  <c r="C116" i="1"/>
  <c r="B116" i="1"/>
  <c r="G115" i="1"/>
  <c r="F115" i="1"/>
  <c r="E115" i="1"/>
  <c r="D115" i="1"/>
  <c r="C115" i="1"/>
  <c r="B115" i="1"/>
  <c r="G114" i="1"/>
  <c r="F114" i="1"/>
  <c r="E114" i="1"/>
  <c r="D114" i="1"/>
  <c r="C114" i="1"/>
  <c r="B114" i="1"/>
  <c r="G113" i="1"/>
  <c r="F113" i="1"/>
  <c r="E113" i="1"/>
  <c r="D113" i="1"/>
  <c r="C113" i="1"/>
  <c r="B113" i="1"/>
  <c r="G112" i="1"/>
  <c r="F112" i="1"/>
  <c r="E112" i="1"/>
  <c r="D112" i="1"/>
  <c r="C112" i="1"/>
  <c r="B112" i="1"/>
  <c r="G111" i="1"/>
  <c r="F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C104" i="1"/>
  <c r="B104" i="1"/>
  <c r="G103" i="1"/>
  <c r="F103" i="1"/>
  <c r="E103" i="1"/>
  <c r="D103" i="1"/>
  <c r="C103" i="1"/>
  <c r="B103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E100" i="1"/>
  <c r="D100" i="1"/>
  <c r="C100" i="1"/>
  <c r="B100" i="1"/>
  <c r="G99" i="1"/>
  <c r="F99" i="1"/>
  <c r="E99" i="1"/>
  <c r="D99" i="1"/>
  <c r="C99" i="1"/>
  <c r="B99" i="1"/>
  <c r="G98" i="1"/>
  <c r="F98" i="1"/>
  <c r="E98" i="1"/>
  <c r="D98" i="1"/>
  <c r="C98" i="1"/>
  <c r="B98" i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F169" i="1" s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G169" i="1" s="1"/>
  <c r="F8" i="1"/>
  <c r="F171" i="1" s="1"/>
  <c r="E8" i="1"/>
  <c r="D8" i="1"/>
  <c r="C8" i="1"/>
  <c r="B8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B4" i="1"/>
  <c r="B2" i="1"/>
  <c r="F172" i="1" l="1"/>
  <c r="H169" i="1"/>
</calcChain>
</file>

<file path=xl/sharedStrings.xml><?xml version="1.0" encoding="utf-8"?>
<sst xmlns="http://schemas.openxmlformats.org/spreadsheetml/2006/main" count="21" uniqueCount="21">
  <si>
    <t>SERVICIO NACIONAL DE SALUD</t>
  </si>
  <si>
    <t>LIBRO DE BANCO</t>
  </si>
  <si>
    <t>DEL 1 AL 30 DE ABRIL 2023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</si>
  <si>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</si>
  <si>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</si>
  <si>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</si>
  <si>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</si>
  <si>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</si>
  <si>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</si>
  <si>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</si>
  <si>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</si>
  <si>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ABRIL 2023</t>
  </si>
  <si>
    <t>BALANCE AL PRIMER DIA DEL MES</t>
  </si>
  <si>
    <t>Licda Estervina Calderon</t>
  </si>
  <si>
    <t>INGRESOS DEL MES</t>
  </si>
  <si>
    <t>Licda. Francina A. Nova</t>
  </si>
  <si>
    <t>Preparado Por</t>
  </si>
  <si>
    <t>BALANCE AL FINALIZAR EL MES</t>
  </si>
  <si>
    <t>Revisado Por</t>
  </si>
  <si>
    <t>Contador</t>
  </si>
  <si>
    <t>Coordinador Finaciero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</si>
</sst>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P_t_s_-;\-* #,##0.00\ _P_t_s_-;_-* &quot;-&quot;??\ _P_t_s_-;_-@_-"/>
    <numFmt numFmtId="165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43" fontId="9" fillId="0" borderId="1" xfId="2" applyNumberFormat="1" applyFont="1" applyFill="1" applyBorder="1" applyAlignment="1">
      <alignment horizontal="right" wrapText="1"/>
    </xf>
    <xf numFmtId="0" fontId="10" fillId="3" borderId="1" xfId="1" applyFont="1" applyFill="1" applyBorder="1"/>
    <xf numFmtId="2" fontId="9" fillId="3" borderId="1" xfId="1" applyNumberFormat="1" applyFont="1" applyFill="1" applyBorder="1" applyAlignment="1">
      <alignment horizontal="left" wrapText="1"/>
    </xf>
    <xf numFmtId="1" fontId="9" fillId="3" borderId="1" xfId="1" applyNumberFormat="1" applyFont="1" applyFill="1" applyBorder="1" applyAlignment="1">
      <alignment horizontal="left" wrapText="1"/>
    </xf>
    <xf numFmtId="4" fontId="10" fillId="3" borderId="1" xfId="1" applyNumberFormat="1" applyFont="1" applyFill="1" applyBorder="1" applyAlignment="1">
      <alignment horizontal="center" wrapText="1"/>
    </xf>
    <xf numFmtId="43" fontId="10" fillId="3" borderId="1" xfId="2" applyNumberFormat="1" applyFont="1" applyFill="1" applyBorder="1" applyAlignment="1">
      <alignment horizontal="right" wrapText="1"/>
    </xf>
    <xf numFmtId="1" fontId="11" fillId="0" borderId="0" xfId="1" applyNumberFormat="1" applyFont="1" applyAlignment="1">
      <alignment horizontal="right"/>
    </xf>
    <xf numFmtId="0" fontId="11" fillId="0" borderId="0" xfId="1" applyFont="1"/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1" fillId="0" borderId="0" xfId="3" applyNumberFormat="1" applyFont="1" applyFill="1" applyBorder="1" applyAlignment="1">
      <alignment horizontal="right"/>
    </xf>
    <xf numFmtId="1" fontId="13" fillId="0" borderId="2" xfId="1" applyNumberFormat="1" applyFont="1" applyBorder="1" applyAlignment="1">
      <alignment horizontal="center" wrapText="1"/>
    </xf>
    <xf numFmtId="1" fontId="12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3" fillId="0" borderId="0" xfId="1" applyNumberFormat="1" applyFont="1" applyAlignment="1">
      <alignment wrapText="1"/>
    </xf>
    <xf numFmtId="1" fontId="14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wrapText="1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wrapText="1"/>
    </xf>
  </cellXfs>
  <cellStyles count="4">
    <cellStyle name="Millares 4" xfId="2" xr:uid="{6EEAF2E5-5DA6-459D-9F5E-3D2AC0A42DB0}"/>
    <cellStyle name="Millares_29 feb DESEMBOLSO2004" xfId="3" xr:uid="{98F11219-EF4C-442E-938D-882A410CAB48}"/>
    <cellStyle name="Normal" xfId="0" builtinId="0"/>
    <cellStyle name="Normal 3" xfId="1" xr:uid="{DE76CED9-9536-486E-BA21-FDE2B89274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238125</xdr:colOff>
      <xdr:row>4</xdr:row>
      <xdr:rowOff>257968</xdr:rowOff>
    </xdr:from>
    <xdr:to>
      <xdr:col>12</xdr:col>
      <xdr:colOff>475037</xdr:colOff>
      <xdr:row>6</xdr:row>
      <xdr:rowOff>142689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BCF33E-9D17-4B5D-BF93-FE49F06CA596}"/>
            </a:ext>
          </a:extLst>
        </xdr:cNvPr>
        <xdr:cNvSpPr/>
      </xdr:nvSpPr>
      <xdr:spPr>
        <a:xfrm>
          <a:off x="12220575" y="1553368"/>
          <a:ext cx="3284912" cy="541946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2023-%20VS2.1%20(7).xlsx" TargetMode="External"/><Relationship Id="rId1" Type="http://schemas.openxmlformats.org/officeDocument/2006/relationships/externalLinkPath" Target="/Users/fnova/Downloads/SRS%20EL%20VALLE%20MODULO%20DE%20CONTABILIDAD%202023-%20VS2.1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>
        <row r="7">
          <cell r="C7" t="str">
            <v>FRANCIS ANTONIO ALCANTARA  JIMENEZ.</v>
          </cell>
          <cell r="D7">
            <v>26696</v>
          </cell>
          <cell r="E7">
            <v>45019</v>
          </cell>
          <cell r="L7">
            <v>48420.5</v>
          </cell>
          <cell r="M7" t="str">
            <v>PAGO FACTURAS NO.B1500000068,0066,0063,0061,0059,0058,0057,0072,0070,0056, Y 0071,COMPRA DE REPUESTOS PARA DIFERENTES UNIDADES DEL SERVICIO REGIONAL DE SALUD EL VALLE VER ANEXO.</v>
          </cell>
        </row>
        <row r="8">
          <cell r="C8" t="str">
            <v>NULO</v>
          </cell>
          <cell r="D8" t="str">
            <v>26697</v>
          </cell>
          <cell r="E8">
            <v>45019</v>
          </cell>
          <cell r="L8">
            <v>0</v>
          </cell>
          <cell r="M8" t="str">
            <v>NULO</v>
          </cell>
        </row>
        <row r="9">
          <cell r="C9" t="str">
            <v>JAIME FLERENCIO PNIAGUA</v>
          </cell>
          <cell r="D9" t="str">
            <v>26698</v>
          </cell>
          <cell r="E9">
            <v>45019</v>
          </cell>
          <cell r="L9">
            <v>29400</v>
          </cell>
          <cell r="M9" t="str">
            <v>PAGO POR SERVICIO PRESTADO COMO PINTOR DE LA OFICINA REGIONAL EL VALLE, PARA PINTAR LOS CPN ASIGNADOS DESDE 22-02-2023 HASTA EL 22-03/2023, VER ANEXO.</v>
          </cell>
        </row>
        <row r="10">
          <cell r="C10" t="str">
            <v xml:space="preserve">VICTOR ANTONIO ANGOMAS </v>
          </cell>
          <cell r="D10" t="str">
            <v>26699</v>
          </cell>
          <cell r="E10">
            <v>45019</v>
          </cell>
          <cell r="L10">
            <v>14700</v>
          </cell>
          <cell r="M10" t="str">
            <v>PAGO COMO PINTOR DE LA OFICNA REGIONAL DE SALUD EL VALLE, PARA PINTAR LOS CPN HIGUERITO CENTRO DE DIGANOSTICO DE LAS MATAS DESDE 22/02/2023 HASTA EL 15/03/2023, VER ANEXO.</v>
          </cell>
        </row>
        <row r="11">
          <cell r="C11" t="str">
            <v>GOMEZ HERRERA AUTO SERVICIOS</v>
          </cell>
          <cell r="D11" t="str">
            <v>26700</v>
          </cell>
          <cell r="E11">
            <v>45019</v>
          </cell>
          <cell r="L11">
            <v>90456.5</v>
          </cell>
          <cell r="M11" t="str">
            <v>PAGO FACTURA NO. B150500000741, COMPRA DE ARTICULOS, DE REPUESTO PARA MANTENIMIENTO DE VARIOS VEHICULOS DEL AREA DE TRANSPORTACION DEL SRS EL VALLE, VER ANEXO.</v>
          </cell>
        </row>
        <row r="12">
          <cell r="C12" t="str">
            <v>ALTICE</v>
          </cell>
          <cell r="D12" t="str">
            <v>30191458331</v>
          </cell>
          <cell r="E12">
            <v>45019</v>
          </cell>
          <cell r="L12">
            <v>182512.85</v>
          </cell>
          <cell r="M12" t="str">
            <v>PAGO SERVICIO DE INTERNET PARA DIFERENTE UNIDADES DE ATENCION PRIMARIA DEL SERVICIO REGIONAL DE SALUD EL VALLE, Y CENTRO DE DIAGNOSTICO AZUA.</v>
          </cell>
        </row>
        <row r="13">
          <cell r="C13" t="str">
            <v>ALTICE</v>
          </cell>
          <cell r="D13" t="str">
            <v>302022306676</v>
          </cell>
          <cell r="E13">
            <v>45019</v>
          </cell>
          <cell r="L13">
            <v>97996.97</v>
          </cell>
          <cell r="M13" t="str">
            <v>PAGO SERVICIO DE INTERNET PARA DIFERENTE UNIDADES DE ATENCION PRIMARIA DEL SERVICIO REGIONAL DE SALUD EL VALLE, Y CENTRO DE DIAGNOSTICO AZUA.</v>
          </cell>
        </row>
        <row r="14">
          <cell r="C14" t="str">
            <v>BIO-NOVA SRL</v>
          </cell>
          <cell r="D14" t="str">
            <v>30192726528</v>
          </cell>
          <cell r="E14">
            <v>45019</v>
          </cell>
          <cell r="L14">
            <v>258071.19999999998</v>
          </cell>
          <cell r="M14" t="str">
            <v>PAGO FACTURAS NO. B1500010830,0730, 0556, COMPRA DE INSUMOS DE LABORATORIO PARA USO EN LOS CENTROS DE DIAGNOSTICOS AZUA, SAN JUAN Y LAS MATAS DE FARFAN.</v>
          </cell>
        </row>
        <row r="15">
          <cell r="C15" t="str">
            <v>TESORERIA DE LA SEGURIDAD SOCIAL.</v>
          </cell>
          <cell r="D15" t="str">
            <v>30194832141</v>
          </cell>
          <cell r="E15">
            <v>45019</v>
          </cell>
          <cell r="L15">
            <v>127952.85</v>
          </cell>
          <cell r="M15" t="str">
            <v>PAGO TESORERIA DE LA SEGURIDAD SOCIAL CORRESPONDIENTE AL MES DE  MARZO 2023.</v>
          </cell>
        </row>
        <row r="16">
          <cell r="C16" t="str">
            <v>OSCAR ANTONIO OVIEDO</v>
          </cell>
          <cell r="D16" t="str">
            <v>30195497280</v>
          </cell>
          <cell r="E16">
            <v>45019</v>
          </cell>
          <cell r="L16">
            <v>49091.25</v>
          </cell>
          <cell r="M16" t="str">
            <v>PAGO FACTURA NO. B1500000477, COMPRA MEDICAMENTOS PARA PACIENTES DE TUBERCULOSIS (MDR).</v>
          </cell>
        </row>
        <row r="17">
          <cell r="C17" t="str">
            <v>YONNARY ENCARNACION MONTERO</v>
          </cell>
          <cell r="D17" t="str">
            <v>26701</v>
          </cell>
          <cell r="E17">
            <v>45020</v>
          </cell>
          <cell r="L17">
            <v>17640</v>
          </cell>
          <cell r="M17" t="str">
            <v>PAGO POR SERVICIO PRESTADO COM ALBAÑIL PARA COLOCACION DE PISOS CERAMICA EN EL CENTRO DE DIAGNOSTICO DE LAS MATAS Y CPN HIGUERITO DESDE 03-03-2023 HASTA EL 30-03-2023, VER ANEXO.</v>
          </cell>
        </row>
        <row r="18">
          <cell r="C18" t="str">
            <v>RAMDOL TERRERO MATOS</v>
          </cell>
          <cell r="D18" t="str">
            <v>30215546467</v>
          </cell>
          <cell r="E18">
            <v>45021</v>
          </cell>
          <cell r="L18">
            <v>960500</v>
          </cell>
          <cell r="M18" t="str">
            <v>PAGO FACTURA NO. B1500000252,COMPRA DE AIRES ACONDICIONADO PARA USO EN LAS GERENCIA DE AREA AZUA, SAN JUAN Y ELIA PIÑA.</v>
          </cell>
        </row>
        <row r="19">
          <cell r="C19" t="str">
            <v>INDUSTRIA NACIONAL DE ETIQUETAS SRL</v>
          </cell>
          <cell r="D19" t="str">
            <v>30216559811</v>
          </cell>
          <cell r="E19">
            <v>44990</v>
          </cell>
          <cell r="L19">
            <v>26360.639999999999</v>
          </cell>
          <cell r="M19" t="str">
            <v>PAGO FACTURA NO.B1500000859,COMPRA DE ETIQUETAS DE ACTIVOS FIJO</v>
          </cell>
        </row>
        <row r="20">
          <cell r="C20" t="str">
            <v>COMPLEJO GALLERY SRL</v>
          </cell>
          <cell r="D20" t="str">
            <v>30220379107</v>
          </cell>
          <cell r="E20">
            <v>44990</v>
          </cell>
          <cell r="L20">
            <v>190992.5</v>
          </cell>
          <cell r="M20" t="str">
            <v>PAGO FACTURAS NO. B1500001445,1439,1440,1437,1435,1417,1415,1409,01410,Y 1403, COMPRA DE ALMUERZOS Y REFRIGERIO PARA DIVERSAS ACTIVIDADES DEL SERVICIO REGIONAL DE SALUD EL VALLE. VER ANEXO.</v>
          </cell>
        </row>
        <row r="21">
          <cell r="C21" t="str">
            <v>COMPLEJO GALLERY SRL</v>
          </cell>
          <cell r="D21" t="str">
            <v>3022041127</v>
          </cell>
          <cell r="E21">
            <v>44990</v>
          </cell>
          <cell r="L21">
            <v>25920</v>
          </cell>
          <cell r="M21" t="str">
            <v>PAGO FACTURAS NO. B1500001441,1438,1436,1446,1416, Y 1404,  ALQUILER DE SALON PARA DIVERSAS ACTIVIDADES DEL SERVICIO REGIONAL DE SALUD EL VALLE. VER ANEXO.</v>
          </cell>
        </row>
        <row r="22">
          <cell r="C22" t="str">
            <v>DEILIS DE OLEO MONTERO</v>
          </cell>
          <cell r="D22" t="str">
            <v>30220484598</v>
          </cell>
          <cell r="E22">
            <v>44990</v>
          </cell>
          <cell r="L22">
            <v>25000</v>
          </cell>
          <cell r="M22" t="str">
            <v>PAGO CORRESPONDIENTE AL MES DE MARZO 2023.</v>
          </cell>
        </row>
        <row r="23">
          <cell r="C23" t="str">
            <v>NULO</v>
          </cell>
          <cell r="D23" t="str">
            <v>30220745225</v>
          </cell>
          <cell r="E23">
            <v>44990</v>
          </cell>
          <cell r="L23">
            <v>0</v>
          </cell>
          <cell r="M23" t="str">
            <v>NULO</v>
          </cell>
        </row>
        <row r="24">
          <cell r="C24" t="str">
            <v>NULO</v>
          </cell>
          <cell r="D24" t="str">
            <v>26702</v>
          </cell>
          <cell r="E24">
            <v>44990</v>
          </cell>
          <cell r="L24">
            <v>0</v>
          </cell>
          <cell r="M24" t="str">
            <v>NULO</v>
          </cell>
        </row>
        <row r="25">
          <cell r="C25" t="str">
            <v>JOSE FRANCISCO SOLIS CABRAL</v>
          </cell>
          <cell r="D25" t="str">
            <v>26703</v>
          </cell>
          <cell r="E25">
            <v>44990</v>
          </cell>
          <cell r="L25">
            <v>129902.96</v>
          </cell>
          <cell r="M25" t="str">
            <v>PAGO POR SERVICIO PRESTADO DEL MES DE FEBRERO 2023, A MAESTRO CONSTRUCTOR EN EL CPN LOS NEGROS AZUA VER  ANEXO.</v>
          </cell>
        </row>
        <row r="26">
          <cell r="C26" t="str">
            <v>JOSE FRANCISCO SOLIS CABRAL</v>
          </cell>
          <cell r="D26" t="str">
            <v>26704</v>
          </cell>
          <cell r="E26">
            <v>44990</v>
          </cell>
          <cell r="L26">
            <v>129902.96</v>
          </cell>
          <cell r="M26" t="str">
            <v>PAGO SERVICIO PRESTADO DEL MES DE MARZO 2023, A MAESTRO CONSTRUCTOR EN EL CPN LOS NEGROS AZUA , VER ANEXO</v>
          </cell>
        </row>
        <row r="27">
          <cell r="C27" t="str">
            <v>FEMARAL EIRL,</v>
          </cell>
          <cell r="D27" t="str">
            <v>26705</v>
          </cell>
          <cell r="E27">
            <v>45026</v>
          </cell>
          <cell r="L27">
            <v>247181.74</v>
          </cell>
          <cell r="M27" t="str">
            <v>PAGO FACTURAS NO. B1500013388,133359,13338,1302,13259,13222,13219,13204,13178.13166,13167,13141, COMPRA DE MATERIALES FERRERTEROS PARA USO EN LA UNAP Y GERENCIA DE AREA. VER ANEXO.</v>
          </cell>
        </row>
        <row r="28">
          <cell r="C28" t="str">
            <v>PRISMA FERRETERIA</v>
          </cell>
          <cell r="D28" t="str">
            <v>26706</v>
          </cell>
          <cell r="E28">
            <v>45026</v>
          </cell>
          <cell r="L28">
            <v>400050.39</v>
          </cell>
          <cell r="M28" t="str">
            <v>PAGO FACTURAS NO. B1500002520,2543,2555,2571,2572,2573,2575,2580,2588,2589,2590, COMPRA DE MATERIALES FERRETEROS PARA REPARACION DE LAS UNIDADES DE ATENCION.</v>
          </cell>
        </row>
        <row r="29">
          <cell r="C29" t="str">
            <v xml:space="preserve">ROBERTO LORENZO ENCARNACION </v>
          </cell>
          <cell r="D29" t="str">
            <v>26707</v>
          </cell>
          <cell r="E29">
            <v>45026</v>
          </cell>
          <cell r="L29">
            <v>5586</v>
          </cell>
          <cell r="M29" t="str">
            <v>PAGO POR SERVICIO PRESTADO COMO TECNICO DE INFORMATCO PARA MANTENIMIENTO DE IMPRESORA DE LA OFICINA REGIONAL POR 15 DIAS  CORRESPONDIENTE  AL MES DE DICIEMBRE DEL AÑO 2022 LABORADO.</v>
          </cell>
        </row>
        <row r="30">
          <cell r="C30" t="str">
            <v>JOSEADRIANO MONTES DE OCA</v>
          </cell>
          <cell r="D30" t="str">
            <v>302285179006</v>
          </cell>
          <cell r="E30">
            <v>45028</v>
          </cell>
          <cell r="L30">
            <v>1141178.5999999999</v>
          </cell>
          <cell r="M30" t="str">
            <v>COMBUSTIBLE PARA USO EN LOS VEHICULOS DE LA OFICINA REGIONAL Y LA GERENCIA AREA II SAN JUAN DURANTE LOS MESES JULIO, AGOSTO,SEPT.OCT. NOVIEMBRE 2022, VER ANXO</v>
          </cell>
        </row>
        <row r="31">
          <cell r="C31" t="str">
            <v xml:space="preserve">DIRECCION GENERAL DE IMPUESTOS INTERNOS </v>
          </cell>
          <cell r="D31" t="str">
            <v>30289595385</v>
          </cell>
          <cell r="E31">
            <v>45028</v>
          </cell>
          <cell r="L31">
            <v>375508.61</v>
          </cell>
          <cell r="M31" t="str">
            <v>PAGO RETENCION DEL 5% DE PROVEEDORES Y 10% DE CONTRATACION. CORRESPONDIENTE  AL MES DE DICIEMBRE 2022</v>
          </cell>
        </row>
        <row r="32">
          <cell r="C32" t="str">
            <v xml:space="preserve">DIRECCION GENERAL DE IMPUESTOS INTERNOS </v>
          </cell>
          <cell r="D32" t="str">
            <v>302896626294</v>
          </cell>
          <cell r="E32">
            <v>45028</v>
          </cell>
          <cell r="L32">
            <v>27466.3</v>
          </cell>
          <cell r="M32" t="str">
            <v>PAGO RETENCION DEL 5% DE PROVEEDORES Y 10% DE CONTRATACION. CORRESPONDIENTE  AL MES DE ENERO 2023</v>
          </cell>
        </row>
        <row r="33">
          <cell r="C33" t="str">
            <v xml:space="preserve">DIRECCION GENERAL DE IMPUESTOS INTERNOS </v>
          </cell>
          <cell r="D33" t="str">
            <v>30289687784</v>
          </cell>
          <cell r="E33">
            <v>45028</v>
          </cell>
          <cell r="L33">
            <v>398356.68</v>
          </cell>
          <cell r="M33" t="str">
            <v>PAGO RETENCION DEL 5% DE PROVEEDORES Y 10% DE CONTRATACION. CORRESPONDIENTE  AL MES DE FEBRERO 2023</v>
          </cell>
        </row>
        <row r="34">
          <cell r="C34" t="str">
            <v xml:space="preserve">DIRECCION GENERAL DE IMPUESTOS INTERNOS </v>
          </cell>
          <cell r="D34" t="str">
            <v>30289651523</v>
          </cell>
          <cell r="E34">
            <v>45028</v>
          </cell>
          <cell r="L34">
            <v>135858.23999999999</v>
          </cell>
          <cell r="M34" t="str">
            <v>PAGO RETENCION DEL 5% DE PROVEEDORES Y 10% DE CONTRATACION. CORRESPONDIENTE  AL MES DE MARZO  2023</v>
          </cell>
        </row>
        <row r="35">
          <cell r="C35" t="str">
            <v>ROBERTO ANTONIO RAMIREZ</v>
          </cell>
          <cell r="D35" t="str">
            <v>26708</v>
          </cell>
          <cell r="E35">
            <v>45028</v>
          </cell>
          <cell r="L35">
            <v>1500</v>
          </cell>
          <cell r="M35" t="str">
            <v>PAGO TRANSPORTE PARA QUE PUEDA LLEVAR A SU HIJO JOSUE RAMIREZ A CITA EN SANTO DOMINGO,QUIEN E PACIENTE DEL PROGRAMA TB, VER ANEXO.</v>
          </cell>
        </row>
        <row r="36">
          <cell r="C36" t="str">
            <v>ANA KARINA GERALDOCUEVAS</v>
          </cell>
          <cell r="D36" t="str">
            <v>26709</v>
          </cell>
          <cell r="E36">
            <v>45028</v>
          </cell>
          <cell r="L36">
            <v>1500</v>
          </cell>
          <cell r="M36" t="str">
            <v>PAGO TRANSPORTE PARA QUE PUEDA LLEVAR A SU HIJO JOSUE RAMIREZ A CITA EN SANTO DOMINGO,QUIEN E PACIENTE DEL PROGRAMA TB, VER ANEXO.</v>
          </cell>
        </row>
        <row r="37">
          <cell r="C37" t="str">
            <v>ROLAINYVALDEZ DE OLEO</v>
          </cell>
          <cell r="D37" t="str">
            <v>26710</v>
          </cell>
          <cell r="E37">
            <v>45028</v>
          </cell>
          <cell r="L37">
            <v>1500</v>
          </cell>
          <cell r="M37" t="str">
            <v>PAGO TRANSPORTE A PACIENTE DEL PROGRAMA TB PARA QUE PUEDA ASISTIR A SU CITA EN SANTO DOMINGO, VER, ANEXO.</v>
          </cell>
        </row>
        <row r="38">
          <cell r="C38" t="str">
            <v>YULEISI RAMIREZ</v>
          </cell>
          <cell r="D38" t="str">
            <v>26711</v>
          </cell>
          <cell r="E38">
            <v>45028</v>
          </cell>
          <cell r="L38">
            <v>1500</v>
          </cell>
          <cell r="M38" t="str">
            <v>PAGO TRANSPORTE A PACIENTE DEL PROGRAMA TB PARA QUE PUEDA ASISTIR A SU CITA EN SANTO DOMINGO, VER, ANEXO.</v>
          </cell>
        </row>
        <row r="39">
          <cell r="C39" t="str">
            <v>ROBERTO ANTONIO RAMIREZ</v>
          </cell>
          <cell r="D39" t="str">
            <v>26712</v>
          </cell>
          <cell r="E39">
            <v>45028</v>
          </cell>
          <cell r="L39">
            <v>1500</v>
          </cell>
          <cell r="M39" t="str">
            <v>PAGO TRANSPORTE A PACIENTE DEL PROGRAMA TB PARA QUE PUEDA ASISTIR A SU CITA EN SANTO DOMINGO, VER, ANEXO.</v>
          </cell>
        </row>
        <row r="40">
          <cell r="C40" t="str">
            <v>INCENTIVO ELECTRONICO</v>
          </cell>
          <cell r="E40">
            <v>45029</v>
          </cell>
          <cell r="L40">
            <v>1343935.48</v>
          </cell>
          <cell r="M40" t="str">
            <v>PAGO INCENTIVO A PERSONAL MEDICO Y ENFERMERIA, AREA I AZUA CORRESPONDIENTE AL PERIODO JULIO DICIEMBRE 2022.</v>
          </cell>
        </row>
        <row r="41">
          <cell r="C41" t="str">
            <v>INCENTIVO ELECTRONICO</v>
          </cell>
          <cell r="E41">
            <v>45029</v>
          </cell>
          <cell r="L41">
            <v>1715485.73</v>
          </cell>
          <cell r="M41" t="str">
            <v>PAGO INCENTIVO A PERSONAL MEDICO Y ENFERMERIA, AREA II SAN JUAN CORRESPONDIENTE AL PERIODO JULIO DICIEMBRE 2022.</v>
          </cell>
        </row>
        <row r="42">
          <cell r="C42" t="str">
            <v>INCENTIVO ELECTRONICO</v>
          </cell>
          <cell r="E42">
            <v>45029</v>
          </cell>
          <cell r="L42">
            <v>342382.82</v>
          </cell>
          <cell r="M42" t="str">
            <v>PAGO INCENTIVO A PERSONAL MEDICO Y ENFERMERIA, AREA III ELIAS PIÑA JUAN CORRESPONDIENTE AL PERIODO JULIO DICIEMBRE 2022.</v>
          </cell>
        </row>
        <row r="43">
          <cell r="C43" t="str">
            <v>INCENTIVO ELECTRONICO</v>
          </cell>
          <cell r="E43">
            <v>45029</v>
          </cell>
          <cell r="L43">
            <v>1415844.1</v>
          </cell>
          <cell r="M43" t="str">
            <v>PAGO INCENTIVO A PERSONAL DEL SERVICIO REGIONAL DE SALUD (OFICINA REGIONAL) CORRESPONDIENTE AL PERIODO JULIO DICIEMBRE 2022.</v>
          </cell>
        </row>
        <row r="44">
          <cell r="C44" t="str">
            <v>INCENTIVO ELECTRONICO</v>
          </cell>
          <cell r="E44">
            <v>45029</v>
          </cell>
          <cell r="L44">
            <v>4299.74</v>
          </cell>
          <cell r="M44" t="str">
            <v>PAGO INCENTIVO CORRESPONDIENTE AL PERIODO JULIO-DICIEMBRE 2022, A PERSONAL DE LA OFICINA REGIONAL</v>
          </cell>
        </row>
        <row r="45">
          <cell r="C45" t="str">
            <v>INCENTIVO ELECTRONICO</v>
          </cell>
          <cell r="E45">
            <v>45029</v>
          </cell>
          <cell r="L45">
            <v>20393.98</v>
          </cell>
          <cell r="M45" t="str">
            <v>PAGO INCENTIVO CORRESPONDIENTE AL PERIODO JULIO-DICIEMBRE 2023, A PERSONAL DE LA OFICINA REGIONAL.</v>
          </cell>
        </row>
        <row r="46">
          <cell r="C46" t="str">
            <v>DOMINGO MENDEZ BELTRE</v>
          </cell>
          <cell r="D46" t="str">
            <v>26713</v>
          </cell>
          <cell r="E46">
            <v>45029</v>
          </cell>
          <cell r="L46">
            <v>1028.48</v>
          </cell>
          <cell r="M46" t="str">
            <v>PAGO INCENTIVO CORRESPONDIENTE AL PERIODO JULIO-DICIEMBRE 2022 A VIGILANTE CPN VARRRERA AZUA</v>
          </cell>
        </row>
        <row r="47">
          <cell r="C47" t="str">
            <v>DALBERTO LARA GUERRERO</v>
          </cell>
          <cell r="D47" t="str">
            <v>26714</v>
          </cell>
          <cell r="E47">
            <v>45029</v>
          </cell>
          <cell r="L47">
            <v>1290.95</v>
          </cell>
          <cell r="M47" t="str">
            <v>PAGO INCENTIVO CORRESPONDIENTE AL PERIODO JULIO-DICIEMBRE 2022 A VIGILANTE CPN AMIAMA GOMEZ  AZUA</v>
          </cell>
        </row>
        <row r="48">
          <cell r="C48" t="str">
            <v>ALFONSO GARCIA DE LOS SANTOS</v>
          </cell>
          <cell r="D48" t="str">
            <v>26715</v>
          </cell>
          <cell r="E48">
            <v>45029</v>
          </cell>
          <cell r="L48">
            <v>1103.3900000000001</v>
          </cell>
          <cell r="M48" t="str">
            <v>PAGO INCENTIVO CORRESPONDIENTE AL PERIODO JULIO-DICIEMBRE 2022 A VIGILANTE CPN MAGUEYAL.  AZUA</v>
          </cell>
        </row>
        <row r="49">
          <cell r="C49" t="str">
            <v>CRISTINA EUFRACIA RODRIGUEZ</v>
          </cell>
          <cell r="D49" t="str">
            <v>26716</v>
          </cell>
          <cell r="E49">
            <v>45029</v>
          </cell>
          <cell r="L49">
            <v>1001.7</v>
          </cell>
          <cell r="M49" t="str">
            <v>PAGO INCENTIVO CORRESPONDIENTE AL PERIODO JULIO-DICIEMBRE 2022 A CONSERJE CPN VILLA OCOA  AZUA</v>
          </cell>
        </row>
        <row r="50">
          <cell r="C50" t="str">
            <v>RAFAEL DANILO RODRIGUEZ</v>
          </cell>
          <cell r="D50" t="str">
            <v>26717</v>
          </cell>
          <cell r="E50">
            <v>45029</v>
          </cell>
          <cell r="L50">
            <v>1014.13</v>
          </cell>
          <cell r="M50" t="str">
            <v>PAGO INCENTIVO CORRESPONDIENTE AL PERIODO JULIO-DICIEMBRE 2022 A VIGILANTE CPN HATILLO AZUA.</v>
          </cell>
        </row>
        <row r="51">
          <cell r="C51" t="str">
            <v>ALTAGRACIA NAVARRO</v>
          </cell>
          <cell r="D51" t="str">
            <v>26718</v>
          </cell>
          <cell r="E51">
            <v>45029</v>
          </cell>
          <cell r="L51">
            <v>1295.0999999999999</v>
          </cell>
          <cell r="M51" t="str">
            <v>PAGO INCENTIVO CORRESPONDIENTE AL PERIODO JULIO-DICIEMBRE 2022 A SUPERVISORA DE PROMOTORES LAS CHARCAS AZUA.</v>
          </cell>
        </row>
        <row r="52">
          <cell r="C52" t="str">
            <v>JULIO FLORENTINO FAMILIA</v>
          </cell>
          <cell r="D52" t="str">
            <v>26719</v>
          </cell>
          <cell r="E52">
            <v>45029</v>
          </cell>
          <cell r="L52">
            <v>814.13</v>
          </cell>
          <cell r="M52" t="str">
            <v>PAGO INCENTIVO CORRESPONDIENTE AL PERIODO JULIO-DICIEMBRE 2022 A VIGILANTE CPN LAS CHACAS   AZUA</v>
          </cell>
        </row>
        <row r="53">
          <cell r="C53" t="str">
            <v>MARCIAL RAMIREZ</v>
          </cell>
          <cell r="D53" t="str">
            <v>26720</v>
          </cell>
          <cell r="E53">
            <v>45029</v>
          </cell>
          <cell r="L53">
            <v>726.97</v>
          </cell>
          <cell r="M53" t="str">
            <v>PAGO INCENTIVO CORRESPONDIENTE AL PERIODO JULIO-DICIEMBRE 2022 A VIGILANTE CPN LAS LOMAS    AZUA</v>
          </cell>
        </row>
        <row r="54">
          <cell r="C54" t="str">
            <v>CARLOS MANUEL RAMIREZ</v>
          </cell>
          <cell r="D54" t="str">
            <v>26721</v>
          </cell>
          <cell r="E54">
            <v>45029</v>
          </cell>
          <cell r="L54">
            <v>495.66</v>
          </cell>
          <cell r="M54" t="str">
            <v>PAGO INCENTIVO CORRESPONDIENTE AL PERIODO JULIO-DICIEMBRE 2022 A VIGILANTE CPN TABARA ARRIBA AZUA.   AZUA</v>
          </cell>
        </row>
        <row r="55">
          <cell r="C55" t="str">
            <v>CAMILA ALCANTARA BATISTA</v>
          </cell>
          <cell r="D55" t="str">
            <v>26722</v>
          </cell>
          <cell r="E55">
            <v>45029</v>
          </cell>
          <cell r="L55">
            <v>991.33</v>
          </cell>
          <cell r="M55" t="str">
            <v xml:space="preserve">PAGO INCENTIVO CORRESPONDIENTE AL PERIODO JULIO-DICIEMBRE 2022 A PROMOTORA CPN VILLARPANDO  AZUA.  </v>
          </cell>
        </row>
        <row r="56">
          <cell r="C56" t="str">
            <v>LORENZO LUCIANO</v>
          </cell>
          <cell r="D56" t="str">
            <v>26723</v>
          </cell>
          <cell r="E56">
            <v>45029</v>
          </cell>
          <cell r="L56">
            <v>495.66</v>
          </cell>
          <cell r="M56" t="str">
            <v xml:space="preserve">PAGO INCENTIVO CORRESPONDIENTE AL PERIODO JULIO-DICIEMBRE 2022 A VIGILANTE CPN SAN ANA AZUA. </v>
          </cell>
        </row>
        <row r="57">
          <cell r="C57" t="str">
            <v>JHOCELYN ARELIS SUERO</v>
          </cell>
          <cell r="D57" t="str">
            <v>26724</v>
          </cell>
          <cell r="E57">
            <v>45029</v>
          </cell>
          <cell r="L57">
            <v>495.66</v>
          </cell>
          <cell r="M57" t="str">
            <v>PAGO INCENTIVO JULIO-DICIEMBRE 2022, A CONSERJE LAS LAGUNAS AZUA.</v>
          </cell>
        </row>
        <row r="58">
          <cell r="C58" t="str">
            <v xml:space="preserve">SOLAYNE GALVAN </v>
          </cell>
          <cell r="D58" t="str">
            <v>26725</v>
          </cell>
          <cell r="E58">
            <v>45029</v>
          </cell>
          <cell r="L58">
            <v>1090.46</v>
          </cell>
          <cell r="M58" t="str">
            <v>PAGO INCENTIVO JULIO-DICIEMBRE 2022, A CONSERJE SABANA YEGUA  AZUA.</v>
          </cell>
        </row>
        <row r="59">
          <cell r="C59" t="str">
            <v>PASCUAL MELENDEZ GERALDO</v>
          </cell>
          <cell r="D59" t="str">
            <v>26726</v>
          </cell>
          <cell r="E59">
            <v>45029</v>
          </cell>
          <cell r="L59">
            <v>1199.51</v>
          </cell>
          <cell r="M59" t="str">
            <v>PAGO INCENTIVO CORRESPONDIENTE AL PERIODO JULIO-DICIEMBRE 2022 A VIGILANTE CPN A VIGILANTE VILLARPANDO AZUA.</v>
          </cell>
        </row>
        <row r="60">
          <cell r="C60" t="str">
            <v>JOSE MANUEL MONERO RODRIGUEZ</v>
          </cell>
          <cell r="D60" t="str">
            <v>26727</v>
          </cell>
          <cell r="E60">
            <v>45029</v>
          </cell>
          <cell r="L60">
            <v>7040.92</v>
          </cell>
          <cell r="M60" t="str">
            <v>PAGO INCENTIVO CORRESPONDIENTE AL PERIODO JULIO-DICIEMBRE 2022 A ANALISTA LEGAL REGIONAL DE SALUD EL VALLE SAN JUAN.</v>
          </cell>
        </row>
        <row r="61">
          <cell r="C61" t="str">
            <v>BIENVENIDO RODRIGUEZ FERNANDEZ</v>
          </cell>
          <cell r="D61" t="str">
            <v>26728</v>
          </cell>
          <cell r="E61">
            <v>45029</v>
          </cell>
          <cell r="L61">
            <v>3823.73</v>
          </cell>
          <cell r="M61" t="str">
            <v>PAGO INCENTIVO CORRESPONDIENTE AL PERIODO JULIO-DICIEMBRE 2022 A CHOFER  REGIONAL DE SALUD EL VALLE SAN JUAN.</v>
          </cell>
        </row>
        <row r="62">
          <cell r="C62" t="str">
            <v>EDISON MIGUEL MELO PEREZ</v>
          </cell>
          <cell r="D62" t="str">
            <v>26729</v>
          </cell>
          <cell r="E62">
            <v>45029</v>
          </cell>
          <cell r="L62">
            <v>5722.72</v>
          </cell>
          <cell r="M62" t="str">
            <v>PAGO INCENTIVO CORRESPONDIENTE AL PERIODO JULIO-DICIEMBRE 2022 A CHOFER  REGIONAL DE SALUD EL VALLE SAN JUAN.</v>
          </cell>
        </row>
        <row r="63">
          <cell r="C63" t="str">
            <v>LEYNEL JOSUE PUENTE PEGUERO</v>
          </cell>
          <cell r="D63" t="str">
            <v>26730</v>
          </cell>
          <cell r="E63">
            <v>45029</v>
          </cell>
          <cell r="L63">
            <v>16093.54</v>
          </cell>
          <cell r="M63" t="str">
            <v>PAGO INCENTIVO CORRESPONDIENTE AL PERIODO JULIO-DICIEMBRE 2022 A ENC. DE SEGURIDAD REGIONAL DE SALUD EL VALLE SAN JUAN.</v>
          </cell>
        </row>
        <row r="64">
          <cell r="C64" t="str">
            <v>JEURYS JONAS BELLO HERRERA.</v>
          </cell>
          <cell r="D64" t="str">
            <v>26731</v>
          </cell>
          <cell r="E64">
            <v>45029</v>
          </cell>
          <cell r="L64">
            <v>3218.71</v>
          </cell>
          <cell r="M64" t="str">
            <v>PAGO INCENTIVO CORRESPONDIENTE AL PERIODO JULIO-DICIEMBRE 2022 A. DE DIGITADOR ALMACEN DE MEDICAMENTOS SAN JUAN.</v>
          </cell>
        </row>
        <row r="65">
          <cell r="C65" t="str">
            <v>KARINA YANIRE NIN MONTILLA</v>
          </cell>
          <cell r="D65" t="str">
            <v>26732</v>
          </cell>
          <cell r="E65">
            <v>45029</v>
          </cell>
          <cell r="L65">
            <v>15979.17</v>
          </cell>
          <cell r="M65" t="str">
            <v>PAGO INCENTIVO CORRESPONDIENTE AL PERIODO JULIO-DICIEMBRE 2022 A. DE DIGITADOR ALMACEN DE MEDICAMENTOS SAN JUAN.</v>
          </cell>
        </row>
        <row r="66">
          <cell r="C66" t="str">
            <v>SABINA HERRERA DE LA ROSA</v>
          </cell>
          <cell r="D66" t="str">
            <v>26733</v>
          </cell>
          <cell r="E66">
            <v>45029</v>
          </cell>
          <cell r="L66">
            <v>8717.33</v>
          </cell>
          <cell r="M66" t="str">
            <v>PAGO INCENTIVO JULIO-DICIEMBRE 2022, A ENCARGADA DE DIVISION DE ABASTECIMIENTO ALMACEN DE MEDICAMENTOS  SAN JUAN.</v>
          </cell>
        </row>
        <row r="67">
          <cell r="C67" t="str">
            <v>NOEMI JIMENEZ PEREZ</v>
          </cell>
          <cell r="D67" t="str">
            <v>26734</v>
          </cell>
          <cell r="E67">
            <v>45029</v>
          </cell>
          <cell r="L67">
            <v>3352.82</v>
          </cell>
          <cell r="M67" t="str">
            <v>PAGO INCENTIVO JULIO-DICIEMBRE 2022, A COORDINADOR(A) REC. DE SERVICIO DE AREA TECNICA SAN JUAN.</v>
          </cell>
        </row>
        <row r="68">
          <cell r="C68" t="str">
            <v>MANUEL ALBERTO OGANDO NOVA</v>
          </cell>
          <cell r="D68" t="str">
            <v>26735</v>
          </cell>
          <cell r="E68">
            <v>45029</v>
          </cell>
          <cell r="L68">
            <v>4023.39</v>
          </cell>
          <cell r="M68" t="str">
            <v>PAGO INCENTIVO JULIO-DICIEMBRE 2022, A CHOFER DE LA REGIONAL DE SALUD EL VALLE SAN JUAN</v>
          </cell>
        </row>
        <row r="69">
          <cell r="C69" t="str">
            <v>EMILY FLORENTINO PEREZ</v>
          </cell>
          <cell r="D69" t="str">
            <v>26736</v>
          </cell>
          <cell r="E69">
            <v>45029</v>
          </cell>
          <cell r="L69">
            <v>4299.74</v>
          </cell>
          <cell r="M69" t="str">
            <v>PAGO INCENTIVO JULIO-DICIEMBRE 2022, A MEDICO PASANTE DELEY ELIAS PIÑA.</v>
          </cell>
        </row>
        <row r="70">
          <cell r="C70" t="str">
            <v>ATENAIDA DE LA ROSA</v>
          </cell>
          <cell r="D70" t="str">
            <v>26737</v>
          </cell>
          <cell r="E70">
            <v>45029</v>
          </cell>
          <cell r="L70">
            <v>1042.3699999999999</v>
          </cell>
          <cell r="M70" t="str">
            <v>PAGO INCENTIVO JULIO-DICIEMBRE 2022, A CONSERJE CPN LA FLORIDA SAN JUAN.</v>
          </cell>
        </row>
        <row r="71">
          <cell r="C71" t="str">
            <v>BERKIS MESA VICENTE</v>
          </cell>
          <cell r="D71" t="str">
            <v>26738</v>
          </cell>
          <cell r="E71">
            <v>45029</v>
          </cell>
          <cell r="L71">
            <v>1163.5999999999999</v>
          </cell>
          <cell r="M71" t="str">
            <v>PAGO INCENTIVO JULIO-DICIEMBRE 2022, A CONSERJE CPN CAPULIN SAN JUAN.</v>
          </cell>
        </row>
        <row r="72">
          <cell r="C72" t="str">
            <v>JOSE VALDEZ</v>
          </cell>
          <cell r="D72" t="str">
            <v>26739</v>
          </cell>
          <cell r="E72">
            <v>45029</v>
          </cell>
          <cell r="L72">
            <v>1027.21</v>
          </cell>
          <cell r="M72" t="str">
            <v>PAGO INCENTIVO JULIO-DICIEMBRE 2022, A CONSERJE CPN JINOVA SAN JUAN.</v>
          </cell>
        </row>
        <row r="73">
          <cell r="C73" t="str">
            <v>PATRIA MERCEDES CALDERON</v>
          </cell>
          <cell r="D73" t="str">
            <v>26740</v>
          </cell>
          <cell r="E73">
            <v>45029</v>
          </cell>
          <cell r="L73">
            <v>1027.21</v>
          </cell>
          <cell r="M73" t="str">
            <v>PAGO INCENTIVO JULIO-DICIEMBRE 2022, A CONSERJE CPN VILLA LIBERACION  SAN JUAN.</v>
          </cell>
        </row>
        <row r="74">
          <cell r="C74" t="str">
            <v>CRISTINO DE LEON</v>
          </cell>
          <cell r="D74" t="str">
            <v>26741</v>
          </cell>
          <cell r="E74">
            <v>45029</v>
          </cell>
          <cell r="L74">
            <v>3435.18</v>
          </cell>
          <cell r="M74" t="str">
            <v>PAGO INCENTIVO JULIO-DICIEMBRE 2022, A AUXILIAR ENFERMERIA CPN HINGEÑITO  SAN JUAN.</v>
          </cell>
        </row>
        <row r="75">
          <cell r="C75" t="str">
            <v>LUZ E BAEZ MORA</v>
          </cell>
          <cell r="D75" t="str">
            <v>26742</v>
          </cell>
          <cell r="E75">
            <v>45029</v>
          </cell>
          <cell r="L75">
            <v>1019.62</v>
          </cell>
          <cell r="M75" t="str">
            <v>PAGO INCENTIVO JULIO-DICIEMBRE 2022, A CONSERJE HATO NUEVO SAN JUAN.</v>
          </cell>
        </row>
        <row r="76">
          <cell r="C76" t="str">
            <v xml:space="preserve">JOSE LARA </v>
          </cell>
          <cell r="D76" t="str">
            <v>26743</v>
          </cell>
          <cell r="E76">
            <v>45029</v>
          </cell>
          <cell r="L76">
            <v>1027.21</v>
          </cell>
          <cell r="M76" t="str">
            <v>PAGO INCENTIVO JULIO-DICIEMBRE 2022, A VIGILANTE CPN LA MAGUANA  SAN JUAN.</v>
          </cell>
        </row>
        <row r="77">
          <cell r="C77" t="str">
            <v>INOCENCIO MONTERO SANCHEZ</v>
          </cell>
          <cell r="D77" t="str">
            <v>26744</v>
          </cell>
          <cell r="E77">
            <v>45029</v>
          </cell>
          <cell r="L77">
            <v>1167.3900000000001</v>
          </cell>
          <cell r="M77" t="str">
            <v>PAGO INCENTIVO JULIO-DICIEMBRE 2022, A VIGILANTE CPN CORBANO NORTE SAN JUAN.</v>
          </cell>
        </row>
        <row r="78">
          <cell r="C78" t="str">
            <v>JOSE MANUEL DE LOS SANTOS</v>
          </cell>
          <cell r="D78" t="str">
            <v>26745</v>
          </cell>
          <cell r="E78">
            <v>45029</v>
          </cell>
          <cell r="L78">
            <v>1117.3900000000001</v>
          </cell>
          <cell r="M78" t="str">
            <v>PAGO INCENTIVO JULIO-DICIEMBRE 2022, A VIGILANTE CPN QUIJA QUIETA SAN JUAN.</v>
          </cell>
        </row>
        <row r="79">
          <cell r="C79" t="str">
            <v>YURIDA TAVERAS GUZMAN</v>
          </cell>
          <cell r="D79" t="str">
            <v>26746</v>
          </cell>
          <cell r="E79">
            <v>45029</v>
          </cell>
          <cell r="L79">
            <v>1042.3699999999999</v>
          </cell>
          <cell r="M79" t="str">
            <v>PAGO INCENTIVO JULIO-DICIEMBRE 2022, A CONSERJE   LOS JOBOS SAN JUAN.</v>
          </cell>
        </row>
        <row r="80">
          <cell r="C80" t="str">
            <v>MARLENNY CONTRERAS</v>
          </cell>
          <cell r="D80" t="str">
            <v>26747</v>
          </cell>
          <cell r="E80">
            <v>45029</v>
          </cell>
          <cell r="L80">
            <v>858.64</v>
          </cell>
          <cell r="M80" t="str">
            <v>PAGO INCENTIVO JULIO-DICIEMBRE 2022, A  PROMOTORA DE SALUD HINGUEÑITO SAN JUAN.</v>
          </cell>
        </row>
        <row r="81">
          <cell r="C81" t="str">
            <v>JOSEFINA DE LOS SANTOS</v>
          </cell>
          <cell r="D81" t="str">
            <v>26748</v>
          </cell>
          <cell r="E81">
            <v>45029</v>
          </cell>
          <cell r="L81">
            <v>955.5</v>
          </cell>
          <cell r="M81" t="str">
            <v>PAGO INCENTIVO JULIO-DICIEMBRE 2022, A CONSERJE CPN CRISTO REY  SAN JUAN.</v>
          </cell>
        </row>
        <row r="82">
          <cell r="C82" t="str">
            <v>ARIEL MATEO</v>
          </cell>
          <cell r="D82" t="str">
            <v>26749</v>
          </cell>
          <cell r="E82">
            <v>45029</v>
          </cell>
          <cell r="L82">
            <v>860.79</v>
          </cell>
          <cell r="M82" t="str">
            <v>PAGO INCENTIVO JULIO-DICIEMBRE 2022, A CONSERJE CPN CRISTO REY  SAN JUAN.</v>
          </cell>
        </row>
        <row r="83">
          <cell r="C83" t="str">
            <v xml:space="preserve">BERKIS DE LA ROSA </v>
          </cell>
          <cell r="D83" t="str">
            <v>26750</v>
          </cell>
          <cell r="E83">
            <v>45029</v>
          </cell>
          <cell r="L83">
            <v>751.12</v>
          </cell>
          <cell r="M83" t="str">
            <v>PAGO INCENTIVO JULIO-DICIEMBRE 2022, A SEGURIDAD CCDX  SAN JUAN.</v>
          </cell>
        </row>
        <row r="84">
          <cell r="C84" t="str">
            <v>DOMINGA REGLA BOCIO</v>
          </cell>
          <cell r="D84" t="str">
            <v>26751</v>
          </cell>
          <cell r="E84">
            <v>45029</v>
          </cell>
          <cell r="L84">
            <v>1042.3699999999999</v>
          </cell>
          <cell r="M84" t="str">
            <v>PAGO INCENTIVO JULIO-DICIEMBRE 2022, A  PROMOTORA DE SALUD JUAN SANTIAGO SAN JUAN.</v>
          </cell>
        </row>
        <row r="85">
          <cell r="C85" t="str">
            <v>MARTINA DE LOS SANTOS</v>
          </cell>
          <cell r="D85" t="str">
            <v>26752</v>
          </cell>
          <cell r="E85">
            <v>45029</v>
          </cell>
          <cell r="L85">
            <v>1042.3699999999999</v>
          </cell>
          <cell r="M85" t="str">
            <v>PAGO INCENTIVO JULIO-DICIEMBRE 2022, A CONSERJE CPN LOS COPEYES SAN JUAN.</v>
          </cell>
        </row>
        <row r="86">
          <cell r="C86" t="str">
            <v>CENTRO CMERCIAL EL DETALLISTA</v>
          </cell>
          <cell r="D86" t="str">
            <v>26753</v>
          </cell>
          <cell r="E86">
            <v>45029</v>
          </cell>
          <cell r="L86">
            <v>244520.35</v>
          </cell>
          <cell r="M86" t="str">
            <v>PAGO FACTURAS NO.B1500002061,2326,2424,2434,2437,2505,2522, Y 2529, INSUMOS COMESTIBLES DE LIPIEZA PARA USO EN LA OFICINA REGIONAL Y GERENCIA DE AREA II VER ANEXO.</v>
          </cell>
        </row>
        <row r="87">
          <cell r="C87" t="str">
            <v>OBISPO SANCHEZ TAVERA</v>
          </cell>
          <cell r="D87" t="str">
            <v>26754</v>
          </cell>
          <cell r="E87">
            <v>45029</v>
          </cell>
          <cell r="L87">
            <v>85428</v>
          </cell>
          <cell r="M87" t="str">
            <v>PAGO FACTURA NO.B1500000347,COMPRA DE ALMUERZO PARA ACTIVAD ENTREGA DE RECONOCIMIENTO A COLABORADORES DEL SRS EL VALLE,</v>
          </cell>
        </row>
        <row r="88">
          <cell r="C88" t="str">
            <v>L&amp; INTERPRISE EIRL</v>
          </cell>
          <cell r="D88" t="str">
            <v>30310487705</v>
          </cell>
          <cell r="E88">
            <v>45030</v>
          </cell>
          <cell r="L88">
            <v>89733.440000000002</v>
          </cell>
          <cell r="M88" t="str">
            <v>PAGO FACTURA NO. B1500000066,MATERIALES GASTABLE DE LIMPIEZ PARA USO EN LA GERENCIA  DE AREA DE AZUA, SAN JUAN, Y ELIAS PIÑA EN EL MES DE MARZO.</v>
          </cell>
        </row>
        <row r="89">
          <cell r="C89" t="str">
            <v>INVERSIONES RHIMARG SRL</v>
          </cell>
          <cell r="D89" t="str">
            <v>30310518834</v>
          </cell>
          <cell r="E89">
            <v>45030</v>
          </cell>
          <cell r="L89">
            <v>25363.81</v>
          </cell>
          <cell r="M89" t="str">
            <v>PAGO FACTURA B1500000545,B1500000528, Y0524, COMPRA DE MATERIALES DE LIMPIEZA PARA USO EN LA REGIONAL DE SALUD, Y MATERIAL GASTABLE PARA OPERATIVO MEDICO, VER ANEXO.</v>
          </cell>
        </row>
        <row r="90">
          <cell r="C90" t="str">
            <v>INCENTIVO ELECTRONICO</v>
          </cell>
          <cell r="D90" t="str">
            <v>0</v>
          </cell>
          <cell r="E90">
            <v>45030</v>
          </cell>
          <cell r="L90">
            <v>55934.559999999998</v>
          </cell>
          <cell r="M90" t="str">
            <v>PAGO INCENTIVO JULIO-DICIEMBRE 2022, A PERSONAL DE LA REGIONAL, VER ANEXO</v>
          </cell>
        </row>
        <row r="91">
          <cell r="C91" t="str">
            <v>INCENTIVO ELECTRONICO</v>
          </cell>
          <cell r="D91" t="str">
            <v>0</v>
          </cell>
          <cell r="E91">
            <v>45030</v>
          </cell>
          <cell r="L91">
            <v>10993.08</v>
          </cell>
          <cell r="M91" t="str">
            <v>PAGO INCENTIVO JULIO-DICIEMBRE 2022, A PERSONAL DE LA REGIONAL, VER ANEXO</v>
          </cell>
        </row>
        <row r="92">
          <cell r="C92" t="str">
            <v>JUAN OSCAR FAMILIA</v>
          </cell>
          <cell r="D92" t="str">
            <v>26755</v>
          </cell>
          <cell r="E92">
            <v>45035</v>
          </cell>
          <cell r="L92">
            <v>68400</v>
          </cell>
          <cell r="M92" t="str">
            <v>PAGO FACTURAS NO. B1500000057, Y 0061, PAGO TRANSPORTE PARA ACTIVIDAD DEL SERVICIO NACIONAL DE SALUD Y VIAJE CAPACITACION MUJER Y LIDERAZGO EN EL MES DE MARZO 2023, VER ANEXO</v>
          </cell>
        </row>
        <row r="93">
          <cell r="C93" t="str">
            <v>INVERSIONES ECOTURISTICA, SRL.</v>
          </cell>
          <cell r="D93" t="str">
            <v>26756</v>
          </cell>
          <cell r="E93">
            <v>45035</v>
          </cell>
          <cell r="L93">
            <v>31363.11</v>
          </cell>
          <cell r="M93" t="str">
            <v>PAGO FACTURAS NO. B1500001251,1181,1180, COMPRA DE CENA Y ALMUERZO CON EL PATRONATO DE SALUD DEL SUR OCTUBRE 2022, VER ANEXO.</v>
          </cell>
        </row>
        <row r="94">
          <cell r="C94" t="str">
            <v>CLARY ESTHER SANTANA JIMENEZ</v>
          </cell>
          <cell r="D94" t="str">
            <v>26757</v>
          </cell>
          <cell r="E94">
            <v>45037</v>
          </cell>
          <cell r="L94">
            <v>50000</v>
          </cell>
          <cell r="M94" t="str">
            <v>APERTURA DE CAJA CHICA</v>
          </cell>
        </row>
        <row r="95">
          <cell r="C95" t="str">
            <v>MODESTO SUERO</v>
          </cell>
          <cell r="D95" t="str">
            <v>26758</v>
          </cell>
          <cell r="E95">
            <v>45040</v>
          </cell>
          <cell r="L95">
            <v>27500</v>
          </cell>
          <cell r="M95" t="str">
            <v>PAGO ALQUILER CASA MEDICA DURANTE LA REMODELACION DE CLINICA EN EL BATEY, VER ANEXO.</v>
          </cell>
        </row>
        <row r="96">
          <cell r="C96" t="str">
            <v>JUAN FRANCISCO HERNANDEZ</v>
          </cell>
          <cell r="D96" t="str">
            <v>26759</v>
          </cell>
          <cell r="E96">
            <v>45040</v>
          </cell>
          <cell r="L96">
            <v>28250</v>
          </cell>
          <cell r="M96" t="str">
            <v>PAGO FACTURA NO. B1500000134, CAMBIO DE BATERIA PARA EL MANTENIMIENTO DE LA PLANTA ELECTRICA EN EL CENTRO DE DIAGNOSTICO AZUA, VER ANEXO</v>
          </cell>
        </row>
        <row r="97">
          <cell r="C97" t="str">
            <v>FELIX EDWAR ARNAUD BAEZ</v>
          </cell>
          <cell r="D97" t="str">
            <v>26760</v>
          </cell>
          <cell r="E97">
            <v>45040</v>
          </cell>
          <cell r="L97">
            <v>64000</v>
          </cell>
          <cell r="M97" t="str">
            <v>PAGO COMO SERVICIO PRESTADO A CHOFER DE LA OFICINA REGIONAL PARA TRANSPORTAR CARGAS EN LOS CAMIONES A REQUERIMIENTO DE LA RED, DESDE EL 02-01-2023 HASTA EL 30-042023, VER ANEXO.</v>
          </cell>
        </row>
        <row r="98">
          <cell r="C98" t="str">
            <v>NULO</v>
          </cell>
          <cell r="D98" t="str">
            <v>26761</v>
          </cell>
          <cell r="E98">
            <v>45040</v>
          </cell>
          <cell r="L98">
            <v>0</v>
          </cell>
          <cell r="M98" t="str">
            <v>NULO</v>
          </cell>
        </row>
        <row r="99">
          <cell r="C99" t="str">
            <v xml:space="preserve">CENTRO ELECTRO VICTOR </v>
          </cell>
          <cell r="D99" t="str">
            <v>26762</v>
          </cell>
          <cell r="E99">
            <v>45040</v>
          </cell>
          <cell r="L99">
            <v>112526.05</v>
          </cell>
          <cell r="M99" t="str">
            <v>PAGO FACTURA NO. B1500001662,1663,1665,1668,1670,1669,1674,1676,1681,1684,1686, 1696,COMPRA DE REPUESTOS LOS DIFERENTES VEHICULOS DEL SERVICIO REGIONAL DE SALUD EL VALLE LOS MESES DICIEMBRE 2022Y ENERO FEBRERO 2023, VER ANEXO.</v>
          </cell>
        </row>
        <row r="100">
          <cell r="C100" t="str">
            <v>NULO</v>
          </cell>
          <cell r="D100" t="str">
            <v>26763</v>
          </cell>
          <cell r="E100">
            <v>45040</v>
          </cell>
          <cell r="L100">
            <v>0</v>
          </cell>
          <cell r="M100" t="str">
            <v>NULO</v>
          </cell>
        </row>
        <row r="101">
          <cell r="C101" t="str">
            <v>NULO</v>
          </cell>
          <cell r="D101" t="str">
            <v>26764</v>
          </cell>
          <cell r="E101">
            <v>45040</v>
          </cell>
          <cell r="L101">
            <v>0</v>
          </cell>
          <cell r="M101" t="str">
            <v>NULO</v>
          </cell>
        </row>
        <row r="102">
          <cell r="C102" t="str">
            <v>FRANCISCO ANTONIO NOVA FAMILIA</v>
          </cell>
          <cell r="D102" t="str">
            <v>26765</v>
          </cell>
          <cell r="E102">
            <v>45040</v>
          </cell>
          <cell r="L102">
            <v>5000</v>
          </cell>
          <cell r="M102" t="str">
            <v>PAGO 10 DIAS DEL MES DE ABRIL 2023, A OBRERO JORNADA ODONTOLOGICA SAN JUAN, VER ANEXO.</v>
          </cell>
        </row>
        <row r="103">
          <cell r="C103" t="str">
            <v>MORENO RODRIGUEZ</v>
          </cell>
          <cell r="D103" t="str">
            <v>26766</v>
          </cell>
          <cell r="E103">
            <v>45040</v>
          </cell>
          <cell r="L103">
            <v>5000</v>
          </cell>
          <cell r="M103" t="str">
            <v>PAGO 10 DIAS DEL MES DE ABRIL 2023, A OBRERO JORNADA ODONTOLOGICA SAN JUAN, VER ANEXO.</v>
          </cell>
        </row>
        <row r="104">
          <cell r="C104" t="str">
            <v>DANILO MESA RODRIGUEZ</v>
          </cell>
          <cell r="D104" t="str">
            <v>26767</v>
          </cell>
          <cell r="E104">
            <v>45040</v>
          </cell>
          <cell r="L104">
            <v>17500</v>
          </cell>
          <cell r="M104" t="str">
            <v>PAGO POR SERVICIO PRESTADO COMO ELECTRICISTA AUTOMOTRIZ POR 30 DIAS PARA REPARAR VEHICULO DEL SERVICIO REGIONAL, VER ANEXO.</v>
          </cell>
        </row>
        <row r="105">
          <cell r="C105" t="str">
            <v>MULTIMPRESOS OHPE SRL</v>
          </cell>
          <cell r="D105" t="str">
            <v>30427107340</v>
          </cell>
          <cell r="E105">
            <v>45040</v>
          </cell>
          <cell r="L105">
            <v>72320</v>
          </cell>
          <cell r="M105" t="str">
            <v>PAGO FACTURAS B1500000703,0613,Y 0610, COMPRA DE MATERIAL GASTABLE DE PAPELERIA, PARA USO EN CPN, CENTRO DIAGNOSTICOS Y OPERATIVOS DENTALES Y SELLO PARA USO EN LA UNAP.</v>
          </cell>
        </row>
        <row r="106">
          <cell r="C106" t="str">
            <v xml:space="preserve">TRANSFERENCIA </v>
          </cell>
          <cell r="D106" t="str">
            <v>4524000011562</v>
          </cell>
          <cell r="E106">
            <v>45040</v>
          </cell>
          <cell r="F106">
            <v>35000</v>
          </cell>
          <cell r="L106">
            <v>0</v>
          </cell>
          <cell r="M106" t="str">
            <v>TRSNFERENCIS DE PAGOPQO SISALRIL SUBSIDIO MATERNIDAD.</v>
          </cell>
        </row>
        <row r="107">
          <cell r="C107" t="str">
            <v xml:space="preserve">TRANSFERENCIA </v>
          </cell>
          <cell r="D107" t="str">
            <v>4524000000107</v>
          </cell>
          <cell r="E107">
            <v>45041</v>
          </cell>
          <cell r="F107">
            <v>1363357.4</v>
          </cell>
          <cell r="L107">
            <v>0</v>
          </cell>
          <cell r="M107" t="str">
            <v>TRANSFERENCIA POR FACTURACION POR LOS CENTROS DE DIAGNOSTICOS DEL SRS EL VALLE.</v>
          </cell>
        </row>
        <row r="108">
          <cell r="C108" t="str">
            <v>ALEXANDRO ANTONIO MORON PEREZ</v>
          </cell>
          <cell r="D108" t="str">
            <v>26768</v>
          </cell>
          <cell r="E108">
            <v>45043</v>
          </cell>
          <cell r="L108">
            <v>5000</v>
          </cell>
          <cell r="M108" t="str">
            <v>PAGO CORRESPONDIENTE AL MES DE ABRIL 2023,A VIGILANTE CPN CARRIZAL AZUA.</v>
          </cell>
        </row>
        <row r="109">
          <cell r="C109" t="str">
            <v>NULO</v>
          </cell>
          <cell r="D109" t="str">
            <v>26769</v>
          </cell>
          <cell r="E109">
            <v>45043</v>
          </cell>
          <cell r="L109">
            <v>0</v>
          </cell>
          <cell r="M109" t="str">
            <v>NULO</v>
          </cell>
        </row>
        <row r="110">
          <cell r="C110" t="str">
            <v>ADA LUZ DE LOS SANTOS</v>
          </cell>
          <cell r="D110" t="str">
            <v>26770</v>
          </cell>
          <cell r="E110">
            <v>45043</v>
          </cell>
          <cell r="L110">
            <v>10000</v>
          </cell>
          <cell r="M110" t="str">
            <v>PAGO CORRESPONDIENTE AL MES DE ABRIL 2023,A PROMOTORA CPN CARRERA DE YEGUAS SAN JUAN</v>
          </cell>
        </row>
        <row r="111">
          <cell r="C111" t="str">
            <v xml:space="preserve">ANIBAL PEREZ GARCIA </v>
          </cell>
          <cell r="D111" t="str">
            <v>26771</v>
          </cell>
          <cell r="E111">
            <v>45043</v>
          </cell>
          <cell r="L111">
            <v>5000</v>
          </cell>
          <cell r="M111" t="str">
            <v>PAGO CORRESPONDIENTE AL MES DE ABRIL 2023,A VIGILANTE CPN VILLA ESPERANZA SAN JUAN</v>
          </cell>
        </row>
        <row r="112">
          <cell r="C112" t="str">
            <v>CARLOS MANUEL RAMIREZ</v>
          </cell>
          <cell r="D112" t="str">
            <v>26772</v>
          </cell>
          <cell r="E112">
            <v>45043</v>
          </cell>
          <cell r="L112">
            <v>5000</v>
          </cell>
          <cell r="M112" t="str">
            <v>PAGO CORRESPONDIENTE AL MES DE ABRIL 2023,A VIGILANTE CPN TABARA ARRIBA AZUA.</v>
          </cell>
        </row>
        <row r="113">
          <cell r="C113" t="str">
            <v>NULO</v>
          </cell>
          <cell r="D113" t="str">
            <v>26773</v>
          </cell>
          <cell r="E113">
            <v>45043</v>
          </cell>
          <cell r="L113">
            <v>0</v>
          </cell>
          <cell r="M113" t="str">
            <v>NULO</v>
          </cell>
        </row>
        <row r="114">
          <cell r="C114" t="str">
            <v>CONSUELO MORILLO</v>
          </cell>
          <cell r="D114" t="str">
            <v>26774</v>
          </cell>
          <cell r="E114">
            <v>45043</v>
          </cell>
          <cell r="L114">
            <v>5500</v>
          </cell>
          <cell r="M114" t="str">
            <v>PAGO CORRESPONDIENTE AL MES DE ABRIL 2023,A PROMOTORA DE SALUD UNAP GUAYABAL AZUA.</v>
          </cell>
        </row>
        <row r="115">
          <cell r="C115" t="str">
            <v>NULO</v>
          </cell>
          <cell r="D115" t="str">
            <v>26775</v>
          </cell>
          <cell r="E115">
            <v>45043</v>
          </cell>
          <cell r="L115">
            <v>0</v>
          </cell>
          <cell r="M115" t="str">
            <v>NULO</v>
          </cell>
        </row>
        <row r="116">
          <cell r="C116" t="str">
            <v>DALWIN ROBERT BELTRE</v>
          </cell>
          <cell r="D116" t="str">
            <v>26776</v>
          </cell>
          <cell r="E116">
            <v>45043</v>
          </cell>
          <cell r="L116">
            <v>10000</v>
          </cell>
          <cell r="M116" t="str">
            <v xml:space="preserve">PAGO CORRESPONDIENTE AL MES DE ABRIL 2023,A DIGITADOR ALMACEN SAN JUAN. </v>
          </cell>
        </row>
        <row r="117">
          <cell r="C117" t="str">
            <v xml:space="preserve">DOMINGO MENDEZ </v>
          </cell>
          <cell r="D117" t="str">
            <v>26777</v>
          </cell>
          <cell r="E117">
            <v>45043</v>
          </cell>
          <cell r="L117">
            <v>10000</v>
          </cell>
          <cell r="M117" t="str">
            <v>PAGO CORRESPONDIENTE AL MES DE ABRIL 2023,A VIGILANTE CPN BARRERA AZUA.</v>
          </cell>
        </row>
        <row r="118">
          <cell r="C118" t="str">
            <v>ELVA SANTOS</v>
          </cell>
          <cell r="D118" t="str">
            <v>26778</v>
          </cell>
          <cell r="E118">
            <v>45043</v>
          </cell>
          <cell r="L118">
            <v>5000</v>
          </cell>
          <cell r="M118" t="str">
            <v>PAGO CORRESPONDIENTE AL MES DE ABRIL 2023,A VIGILANTE CPN  LA CAÑITA AZUA.</v>
          </cell>
        </row>
        <row r="119">
          <cell r="C119" t="str">
            <v>ELSA JOSEFINA MORA</v>
          </cell>
          <cell r="D119" t="str">
            <v>26779</v>
          </cell>
          <cell r="E119">
            <v>45043</v>
          </cell>
          <cell r="L119">
            <v>5000</v>
          </cell>
          <cell r="M119" t="str">
            <v>PAGO CORRESPONDIENTE AL MES DE ABRIL 2023,A CONSERJE CPN  JUAN HERRERA SAN JUAN</v>
          </cell>
        </row>
        <row r="120">
          <cell r="C120" t="str">
            <v>EDDY FAFAEL BATISTA</v>
          </cell>
          <cell r="D120" t="str">
            <v>26780</v>
          </cell>
          <cell r="E120">
            <v>45043</v>
          </cell>
          <cell r="L120">
            <v>5000</v>
          </cell>
          <cell r="M120" t="str">
            <v>PAGO CORRESPONDIENTE AL MES DE ABRIL 2023,A JARDINERO CENTRO DE DIAGNOSTICO AZUA.</v>
          </cell>
        </row>
        <row r="121">
          <cell r="C121" t="str">
            <v>FAUSTO GONZALEZ</v>
          </cell>
          <cell r="D121" t="str">
            <v>26781</v>
          </cell>
          <cell r="E121">
            <v>45043</v>
          </cell>
          <cell r="L121">
            <v>8000</v>
          </cell>
          <cell r="M121" t="str">
            <v xml:space="preserve">PAGO CORRESPONDIENTE AL MES DE ABRIL 2023, A VIGILANTE CPN MIRADOR NORTE SAN JUAN </v>
          </cell>
        </row>
        <row r="122">
          <cell r="C122" t="str">
            <v>GREGORIO RAMIREZ</v>
          </cell>
          <cell r="D122" t="str">
            <v>26782</v>
          </cell>
          <cell r="E122">
            <v>45043</v>
          </cell>
          <cell r="L122">
            <v>5000</v>
          </cell>
          <cell r="M122" t="str">
            <v>PAGO CORRESPONDIENTE AL MES DE ABRIL 2023,A VIGILANTE CPN  LOS NEGROS  AZUA.</v>
          </cell>
        </row>
        <row r="123">
          <cell r="C123" t="str">
            <v>JHCELIN ARELIS SUERO</v>
          </cell>
          <cell r="D123" t="str">
            <v>26783</v>
          </cell>
          <cell r="E123">
            <v>45043</v>
          </cell>
          <cell r="L123">
            <v>5000</v>
          </cell>
          <cell r="M123" t="str">
            <v>PAGO CORRESPONDIENTE AL MES DE ABRIL 2023,A CONSERJE CPN  LAS LAGUNAS AZUA.</v>
          </cell>
        </row>
        <row r="124">
          <cell r="C124" t="str">
            <v>JOSE JOAQUIN GUERRERO ROSSO</v>
          </cell>
          <cell r="D124" t="str">
            <v>26784</v>
          </cell>
          <cell r="E124">
            <v>45043</v>
          </cell>
          <cell r="L124">
            <v>5000</v>
          </cell>
          <cell r="M124" t="str">
            <v>PAGO CORRESPONDIENTE AL MES DE ABRIL 2023,A VIGILANTE CPN  LAS LOMAS  AZUA.</v>
          </cell>
        </row>
        <row r="125">
          <cell r="C125" t="str">
            <v>JULIO ANIBAL POCHE MONTILLA</v>
          </cell>
          <cell r="D125" t="str">
            <v>26785</v>
          </cell>
          <cell r="E125">
            <v>45043</v>
          </cell>
          <cell r="L125">
            <v>5000</v>
          </cell>
          <cell r="M125" t="str">
            <v>PAGO CORRESPONDIENTE AL MES DE ABRIL 2023,A VIGILANTE CPN  LAS LOMAS  AZUA.</v>
          </cell>
        </row>
        <row r="126">
          <cell r="C126" t="str">
            <v>MARGARITA GONZALEZ</v>
          </cell>
          <cell r="D126" t="str">
            <v>26786</v>
          </cell>
          <cell r="E126">
            <v>45043</v>
          </cell>
          <cell r="L126">
            <v>5000</v>
          </cell>
          <cell r="M126" t="str">
            <v>PAGO CORRESPONDIENTE AL MES DE ABRIL 2023,A CONSERJE CPN  MAGUELLAR AZUA.</v>
          </cell>
        </row>
        <row r="127">
          <cell r="C127" t="str">
            <v>MARIANA MENDEZ</v>
          </cell>
          <cell r="D127" t="str">
            <v>26787</v>
          </cell>
          <cell r="E127">
            <v>45043</v>
          </cell>
          <cell r="L127">
            <v>5000</v>
          </cell>
          <cell r="M127" t="str">
            <v>PAGO CORRESPONDIENTE AL MES DE ABRIL 2023,A CONSERJE UNAP PROYECTO 4 AZUA.</v>
          </cell>
        </row>
        <row r="128">
          <cell r="C128" t="str">
            <v>MANUEL VICTOR MENDEZ</v>
          </cell>
          <cell r="D128" t="str">
            <v>26788</v>
          </cell>
          <cell r="E128">
            <v>45043</v>
          </cell>
          <cell r="L128">
            <v>5000</v>
          </cell>
          <cell r="M128" t="str">
            <v>PAGO CORRESPONDIENTE AL MES DE ABRIL 2023,A VIGILANTE UNAP PROYECTO 4  AZUA.</v>
          </cell>
        </row>
        <row r="129">
          <cell r="C129" t="str">
            <v>MARIA CEDANO</v>
          </cell>
          <cell r="D129" t="str">
            <v>26789</v>
          </cell>
          <cell r="E129">
            <v>45043</v>
          </cell>
          <cell r="L129">
            <v>5500</v>
          </cell>
          <cell r="M129" t="str">
            <v>PAGO CORRESPONDIENTE AL MES DE ABRIL 2023,A PROMOTORA DE SALUD UNAP GUAYABAL AZUA.</v>
          </cell>
        </row>
        <row r="130">
          <cell r="C130" t="str">
            <v>NULO</v>
          </cell>
          <cell r="D130" t="str">
            <v>26790</v>
          </cell>
          <cell r="E130">
            <v>45043</v>
          </cell>
          <cell r="L130">
            <v>0</v>
          </cell>
          <cell r="M130" t="str">
            <v>NULO</v>
          </cell>
        </row>
        <row r="131">
          <cell r="C131" t="str">
            <v xml:space="preserve">MARIA ALTAGRACIA VALENZUELA </v>
          </cell>
          <cell r="D131" t="str">
            <v>26791</v>
          </cell>
          <cell r="E131">
            <v>45043</v>
          </cell>
          <cell r="L131">
            <v>5000</v>
          </cell>
          <cell r="M131" t="str">
            <v>PAGO CORRESPONDIENTE AL MES DE ABRIL 2023,A CONSERJE DE SALUD UNAP GUAYABAL AZUA.</v>
          </cell>
        </row>
        <row r="132">
          <cell r="C132" t="str">
            <v>MARGARITA OGANDO</v>
          </cell>
          <cell r="D132" t="str">
            <v>26792</v>
          </cell>
          <cell r="E132">
            <v>45043</v>
          </cell>
          <cell r="L132">
            <v>5000</v>
          </cell>
          <cell r="M132" t="str">
            <v>PAGO CORRESPONDIENTE AL MES DE ABRIL 2023,A CONSERJE CPN CORBANO SUR SAN JUAN.</v>
          </cell>
        </row>
        <row r="133">
          <cell r="C133" t="str">
            <v>MRECEDES POCHE DE LEON</v>
          </cell>
          <cell r="D133" t="str">
            <v>26793</v>
          </cell>
          <cell r="E133">
            <v>45043</v>
          </cell>
          <cell r="L133">
            <v>5000</v>
          </cell>
          <cell r="M133" t="str">
            <v>PAGO CORRESPONDIENTE AL MES DE ABRIL 2023,A CONSERJE CPN CORBANO SUR SAN JUAN.</v>
          </cell>
        </row>
        <row r="134">
          <cell r="C134" t="str">
            <v>NULO</v>
          </cell>
          <cell r="D134" t="str">
            <v>26794</v>
          </cell>
          <cell r="E134">
            <v>45043</v>
          </cell>
          <cell r="L134">
            <v>0</v>
          </cell>
          <cell r="M134" t="str">
            <v>NULO</v>
          </cell>
        </row>
        <row r="135">
          <cell r="C135" t="str">
            <v>NIDIA KATHERINE MARTINEZ</v>
          </cell>
          <cell r="D135" t="str">
            <v>26795</v>
          </cell>
          <cell r="E135">
            <v>45043</v>
          </cell>
          <cell r="L135">
            <v>5000</v>
          </cell>
          <cell r="M135" t="str">
            <v>PAGO CORRESPONDIENTE AL MES DE ABRIL 2023,A CONSERJE CPN CORBANO SUR SAN JUAN.</v>
          </cell>
        </row>
        <row r="136">
          <cell r="C136" t="str">
            <v>NEROLIS CIPRIAN</v>
          </cell>
          <cell r="D136" t="str">
            <v>26796</v>
          </cell>
          <cell r="E136">
            <v>45043</v>
          </cell>
          <cell r="L136">
            <v>8000</v>
          </cell>
          <cell r="M136" t="str">
            <v>PAGO CORRESPONDIENTE AL MES DE ABRIL 2023,A CONSERJE OFICINA DE AREA AZUA.</v>
          </cell>
        </row>
        <row r="137">
          <cell r="C137" t="str">
            <v>NICOLAS FELIZ</v>
          </cell>
          <cell r="D137" t="str">
            <v>26797</v>
          </cell>
          <cell r="E137">
            <v>45043</v>
          </cell>
          <cell r="L137">
            <v>5000</v>
          </cell>
          <cell r="M137" t="str">
            <v>PAGO CORRESPONDIENTE AL MES DE ABRIL 2023,A VIGILANTE CPN FINCA 6 AZUA.</v>
          </cell>
        </row>
        <row r="138">
          <cell r="C138" t="str">
            <v xml:space="preserve">LORENZO JOSE CUEVAS </v>
          </cell>
          <cell r="D138" t="str">
            <v>26798</v>
          </cell>
          <cell r="E138">
            <v>45043</v>
          </cell>
          <cell r="L138">
            <v>10000</v>
          </cell>
          <cell r="M138" t="str">
            <v>PAGO CORRESPONDIENTE AL MES DE ABRIL 2023,A VIGILANTE CPN FINCA 6 AZUA.</v>
          </cell>
        </row>
        <row r="139">
          <cell r="C139" t="str">
            <v>LUIS MANUEL AQUINO</v>
          </cell>
          <cell r="D139" t="str">
            <v>26799</v>
          </cell>
          <cell r="E139">
            <v>45043</v>
          </cell>
          <cell r="L139">
            <v>5000</v>
          </cell>
          <cell r="M139" t="str">
            <v>PAGO CORRESPONDIENTE AL MES DE ABRIL 2023,A VIGILANTE CPN  LA COLONIA SAN JUAN</v>
          </cell>
        </row>
        <row r="140">
          <cell r="C140" t="str">
            <v xml:space="preserve">ISIDRO ENRIQUE FIGUEREO </v>
          </cell>
          <cell r="D140" t="str">
            <v>26800</v>
          </cell>
          <cell r="E140">
            <v>45043</v>
          </cell>
          <cell r="L140">
            <v>5000</v>
          </cell>
          <cell r="M140" t="str">
            <v>PAGO CORRESPONDIENTE AL MES DE ABRIL 2023,A VIGILANTE CPN  TABARA ARRIBA AZUA.</v>
          </cell>
        </row>
        <row r="141">
          <cell r="C141" t="str">
            <v>RAFAEL DANILO RODRIGUEZ</v>
          </cell>
          <cell r="D141" t="str">
            <v>26801</v>
          </cell>
          <cell r="E141">
            <v>45043</v>
          </cell>
          <cell r="L141">
            <v>5000</v>
          </cell>
          <cell r="M141" t="str">
            <v>PAGO CORRESPONDIENTE AL MES DE ABRIL 2023,A VIGILANTE CPN   HATILLO AZUA.</v>
          </cell>
        </row>
        <row r="142">
          <cell r="C142" t="str">
            <v>RAFAEL GERONIMO PEREZ</v>
          </cell>
          <cell r="D142" t="str">
            <v>26802</v>
          </cell>
          <cell r="E142">
            <v>45043</v>
          </cell>
          <cell r="L142">
            <v>5500</v>
          </cell>
          <cell r="M142" t="str">
            <v>PAGO CORRESPONDIENTE AL MES DE ABRIL 2023,A SEGURIDAD OFICINA REGIONAL SAN JUAN.</v>
          </cell>
        </row>
        <row r="143">
          <cell r="C143" t="str">
            <v>RENE DELGADO</v>
          </cell>
          <cell r="D143" t="str">
            <v>26803</v>
          </cell>
          <cell r="E143">
            <v>45043</v>
          </cell>
          <cell r="L143">
            <v>5000</v>
          </cell>
          <cell r="M143" t="str">
            <v>PAGO CORRESPONDIENTE AL MES DE ABRIL 2023,A VIGILANTE CPN    LA CAÑITA  AZUA.</v>
          </cell>
        </row>
        <row r="144">
          <cell r="C144" t="str">
            <v>ROMILIO LEBRON</v>
          </cell>
          <cell r="D144" t="str">
            <v>26804</v>
          </cell>
          <cell r="E144">
            <v>45043</v>
          </cell>
          <cell r="L144">
            <v>5000</v>
          </cell>
          <cell r="M144" t="str">
            <v>PAGO CORRESPONDIENTE AL MES DE ABRIL 2023,A VIGILANTE CPN  HATO NUEVO  A AZUA.</v>
          </cell>
        </row>
        <row r="145">
          <cell r="C145" t="str">
            <v>RUTH ESTHER DIAZ PEREZ</v>
          </cell>
          <cell r="D145" t="str">
            <v>26805</v>
          </cell>
          <cell r="E145">
            <v>45043</v>
          </cell>
          <cell r="L145">
            <v>5000</v>
          </cell>
          <cell r="M145" t="str">
            <v>PAGO CORRESPONDIENTE AL MES DE ABRIL 2023,A CONSERJE CPN VILLA CARMEN SAN JUAN.</v>
          </cell>
        </row>
        <row r="146">
          <cell r="C146" t="str">
            <v>OVIDIO CONTRERA</v>
          </cell>
          <cell r="D146" t="str">
            <v>26806</v>
          </cell>
          <cell r="E146">
            <v>45043</v>
          </cell>
          <cell r="L146">
            <v>10000</v>
          </cell>
          <cell r="M146" t="str">
            <v>PAGO CORRESPONDIENTE AL MES DE ABRIL 2023,A VIGILANTE CPN PEDRO SANTANA.ELIAS PIÑA</v>
          </cell>
        </row>
        <row r="147">
          <cell r="C147" t="str">
            <v>YARIMAR MENDEZ</v>
          </cell>
          <cell r="D147" t="str">
            <v>26807</v>
          </cell>
          <cell r="E147">
            <v>45043</v>
          </cell>
          <cell r="L147">
            <v>10000</v>
          </cell>
          <cell r="M147" t="str">
            <v>PAGO CORRESPONDIENTE AL MES DE ABRIL 2023,A DIGITADORA DEL SELGIS GERENCIA DE AREA I AZUA.</v>
          </cell>
        </row>
        <row r="148">
          <cell r="C148" t="str">
            <v>YUBVERES ENCARNACION</v>
          </cell>
          <cell r="D148" t="str">
            <v>26808</v>
          </cell>
          <cell r="E148">
            <v>45043</v>
          </cell>
          <cell r="L148">
            <v>5000</v>
          </cell>
          <cell r="M148" t="str">
            <v>PAGO CORRESPONDIENTE AL MES DE ABRIL 2023,A CONSERJE CPN SABANA LARGA ELIAS PIÑA</v>
          </cell>
        </row>
        <row r="149">
          <cell r="C149" t="str">
            <v xml:space="preserve">ESTANILADO DURAN FAMILIA </v>
          </cell>
          <cell r="D149" t="str">
            <v>26809</v>
          </cell>
          <cell r="E149">
            <v>45043</v>
          </cell>
          <cell r="L149">
            <v>5563.04</v>
          </cell>
          <cell r="M149" t="str">
            <v xml:space="preserve">PAGO  ALQUILER CORRESPONDIENTE AL MES DE ABRIL 2023,A UNAP VILLA OCOA </v>
          </cell>
        </row>
        <row r="150">
          <cell r="C150" t="str">
            <v>LIN DE JESUS PARRA MARTE</v>
          </cell>
          <cell r="D150" t="str">
            <v>26810</v>
          </cell>
          <cell r="E150">
            <v>45043</v>
          </cell>
          <cell r="L150">
            <v>11859.21</v>
          </cell>
          <cell r="M150" t="str">
            <v>PAGO ALQUILER CORRESPONDIENTE AL MES DE ABRIL 2023,A  UNAP SANTA ANA AZUA</v>
          </cell>
        </row>
        <row r="151">
          <cell r="C151" t="str">
            <v>ANGEL BOLIVAR  FILPO DIAZ</v>
          </cell>
          <cell r="D151" t="str">
            <v>26811</v>
          </cell>
          <cell r="E151">
            <v>45043</v>
          </cell>
          <cell r="L151">
            <v>7247.29</v>
          </cell>
          <cell r="M151" t="str">
            <v>PAGO ALQUILER  CORRESPONDIENTE AL MES DE ABRIL 2023, A UNAP HIGUERITO AZUA</v>
          </cell>
        </row>
        <row r="152">
          <cell r="C152" t="str">
            <v>JUAN FRANCISCO LACHAPELLE ESPINAL</v>
          </cell>
          <cell r="D152" t="str">
            <v>26812</v>
          </cell>
          <cell r="E152">
            <v>45043</v>
          </cell>
          <cell r="L152">
            <v>45000</v>
          </cell>
          <cell r="M152" t="str">
            <v>PAGO ALQUILER  CORRESPONDIENTE AL MES DE ABRIL 2023, A GERENCIA DE AREA II SAN JUAN</v>
          </cell>
        </row>
        <row r="153">
          <cell r="C153" t="str">
            <v xml:space="preserve">YORGENIS DE LA ROSA </v>
          </cell>
          <cell r="D153" t="str">
            <v>26813</v>
          </cell>
          <cell r="E153">
            <v>45043</v>
          </cell>
          <cell r="L153">
            <v>1500</v>
          </cell>
          <cell r="M153" t="str">
            <v>PAGO TRANSPORTE A PACIENTE DEL PROGRAMA TB PARA QUE PUEDA ASISTIR A SU CITA EN SANTO DOMINGO, VER, ANEXO.</v>
          </cell>
        </row>
        <row r="154">
          <cell r="C154" t="str">
            <v>RAFAELINA MENDEZ</v>
          </cell>
          <cell r="D154" t="str">
            <v>26814</v>
          </cell>
          <cell r="E154">
            <v>45043</v>
          </cell>
          <cell r="L154">
            <v>2000</v>
          </cell>
          <cell r="M154" t="str">
            <v>PAGO TRANSPORTE A PACIENTE DEL PROGRAMA TB PARA QUE PUEDA ASISTIR A SU CITA EN SANTO DOMINGO, VER, ANEXO.</v>
          </cell>
        </row>
        <row r="155">
          <cell r="C155" t="str">
            <v xml:space="preserve">NOMINA ELECTRONICA </v>
          </cell>
          <cell r="D155" t="str">
            <v>0</v>
          </cell>
          <cell r="E155">
            <v>45044</v>
          </cell>
          <cell r="L155">
            <v>1616476.1599999999</v>
          </cell>
          <cell r="M155" t="str">
            <v>PAGO NOMINA ELECTRONICA CORRESPONDIENTE AL MES DE ABRIL A EMPLEADOS DE LA REGIONAL VI DE SALUD EL VALLE.</v>
          </cell>
        </row>
        <row r="156">
          <cell r="C156" t="str">
            <v xml:space="preserve">EDESUR </v>
          </cell>
          <cell r="D156" t="str">
            <v>30486610261</v>
          </cell>
          <cell r="E156">
            <v>45044</v>
          </cell>
          <cell r="L156">
            <v>36623.51</v>
          </cell>
          <cell r="M156" t="str">
            <v xml:space="preserve">PAGO SERVICIO ENERGETICO ALMACEN DE MEDICAMENTOS </v>
          </cell>
        </row>
        <row r="157">
          <cell r="C157" t="str">
            <v xml:space="preserve">EDESUR </v>
          </cell>
          <cell r="D157" t="str">
            <v>30486670180</v>
          </cell>
          <cell r="E157">
            <v>45044</v>
          </cell>
          <cell r="L157">
            <v>1318.52</v>
          </cell>
          <cell r="M157" t="str">
            <v xml:space="preserve">PAGO SERVICIO ENERGETICO UNAP MIRADOR NORTE </v>
          </cell>
        </row>
        <row r="158">
          <cell r="C158" t="str">
            <v xml:space="preserve">EDESUR </v>
          </cell>
          <cell r="D158" t="str">
            <v>30486716172</v>
          </cell>
          <cell r="E158">
            <v>45044</v>
          </cell>
          <cell r="L158">
            <v>308.3</v>
          </cell>
          <cell r="M158" t="str">
            <v xml:space="preserve">PAGO SERVICIO ENERGETICO UNAP LOS CARTONES. </v>
          </cell>
        </row>
        <row r="159">
          <cell r="C159" t="str">
            <v xml:space="preserve">EDESUR </v>
          </cell>
          <cell r="D159" t="str">
            <v>30486746640</v>
          </cell>
          <cell r="E159">
            <v>45044</v>
          </cell>
          <cell r="L159">
            <v>253.85</v>
          </cell>
          <cell r="M159" t="str">
            <v>PAGO SERVICIO ENERGETICO UNAP VILLA OCOA.</v>
          </cell>
        </row>
        <row r="160">
          <cell r="C160" t="str">
            <v xml:space="preserve">EDESUR </v>
          </cell>
          <cell r="D160" t="str">
            <v>30486771244</v>
          </cell>
          <cell r="E160">
            <v>45044</v>
          </cell>
          <cell r="L160">
            <v>812.24</v>
          </cell>
          <cell r="M160" t="str">
            <v>PAGO SERVICIO ENERGETICO UNAP LA CUCHILLA.</v>
          </cell>
        </row>
        <row r="161">
          <cell r="C161" t="str">
            <v xml:space="preserve">EDESUR </v>
          </cell>
          <cell r="D161" t="str">
            <v>30486794503</v>
          </cell>
          <cell r="E161">
            <v>45044</v>
          </cell>
          <cell r="L161">
            <v>740.98</v>
          </cell>
          <cell r="M161" t="str">
            <v>PAGO SERVICIO ENERGETICO UNAP SANTA ANA.</v>
          </cell>
        </row>
        <row r="162">
          <cell r="C162" t="str">
            <v xml:space="preserve">EDESUR </v>
          </cell>
          <cell r="D162" t="str">
            <v>30486834754</v>
          </cell>
          <cell r="E162">
            <v>45044</v>
          </cell>
          <cell r="L162">
            <v>223.6</v>
          </cell>
          <cell r="M162" t="str">
            <v>PAGO SERVICIO ENERGETICO UNAP LAS YAYAS VIAJAMA.</v>
          </cell>
        </row>
        <row r="163">
          <cell r="C163" t="str">
            <v xml:space="preserve">EDESUR </v>
          </cell>
          <cell r="D163" t="str">
            <v>30486857569</v>
          </cell>
          <cell r="E163">
            <v>45044</v>
          </cell>
          <cell r="L163">
            <v>205.45</v>
          </cell>
          <cell r="M163" t="str">
            <v>PAGO SERVICIO ENERGETICO UNAP EL JOVITO.</v>
          </cell>
        </row>
        <row r="164">
          <cell r="C164" t="str">
            <v xml:space="preserve">EDESUR </v>
          </cell>
          <cell r="D164" t="str">
            <v>30486880427</v>
          </cell>
          <cell r="E164">
            <v>45044</v>
          </cell>
          <cell r="L164">
            <v>378.94</v>
          </cell>
          <cell r="M164" t="str">
            <v>PAGO SERVICIO ENERGETICO APARTAMENTO DEL MEDICO BANICA.</v>
          </cell>
        </row>
        <row r="165">
          <cell r="C165" t="str">
            <v xml:space="preserve">EDESUR </v>
          </cell>
          <cell r="D165" t="str">
            <v>30486897828</v>
          </cell>
          <cell r="E165">
            <v>45044</v>
          </cell>
          <cell r="L165">
            <v>5730.56</v>
          </cell>
          <cell r="M165" t="str">
            <v>PAGO SERVICIO ENERGETICO GERENCIA DE AREA II.</v>
          </cell>
        </row>
        <row r="166">
          <cell r="C166" t="str">
            <v>DEILIS DE OLEO MONTERO</v>
          </cell>
          <cell r="D166" t="str">
            <v>30488213195</v>
          </cell>
          <cell r="E166">
            <v>45044</v>
          </cell>
          <cell r="L166">
            <v>22500</v>
          </cell>
          <cell r="M166" t="str">
            <v>PAGO SERVICIO PRESTADO COMO ANALISTA DE RELACIONES LABORALES DESDE 02/3/023 HASTA 30/6/2023 EN LA OFICINA DEL SERVICIO REGIONAL DE SALUD EL VALLE.</v>
          </cell>
        </row>
        <row r="167">
          <cell r="C167" t="str">
            <v>CARGO BANCARIO</v>
          </cell>
          <cell r="E167">
            <v>45046</v>
          </cell>
          <cell r="L167">
            <v>18734.349999999999</v>
          </cell>
          <cell r="M167" t="str">
            <v>COMISION BACANRIA ABRIL 2023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23">
          <cell r="F123">
            <v>34189188.540000007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95DEC-7259-4F6C-BB3E-332F5FC2DED5}">
  <dimension ref="A1:H173"/>
  <sheetViews>
    <sheetView tabSelected="1" workbookViewId="0">
      <selection activeCell="J167" sqref="J167"/>
    </sheetView>
  </sheetViews>
  <sheetFormatPr baseColWidth="10" defaultColWidth="11.42578125" defaultRowHeight="11.25" x14ac:dyDescent="0.2"/>
  <cols>
    <col min="1" max="1" width="0.28515625" style="24" customWidth="1"/>
    <col min="2" max="3" width="17" style="25" customWidth="1"/>
    <col min="4" max="4" width="35.85546875" style="36" customWidth="1"/>
    <col min="5" max="5" width="42.140625" style="35" customWidth="1"/>
    <col min="6" max="6" width="22" style="35" customWidth="1"/>
    <col min="7" max="7" width="21.7109375" style="28" customWidth="1"/>
    <col min="8" max="8" width="23.7109375" style="28" customWidth="1"/>
    <col min="9" max="16384" width="11.42578125" style="25"/>
  </cols>
  <sheetData>
    <row r="1" spans="1:8" s="3" customFormat="1" ht="27" customHeight="1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7" customHeight="1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1" customHeight="1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7" customHeight="1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1" customHeight="1" x14ac:dyDescent="0.35">
      <c r="A5" s="1"/>
      <c r="B5" s="4" t="s">
        <v>2</v>
      </c>
      <c r="C5" s="4"/>
      <c r="D5" s="4"/>
      <c r="E5" s="4"/>
      <c r="F5" s="4"/>
      <c r="G5" s="4"/>
      <c r="H5" s="4"/>
    </row>
    <row r="6" spans="1:8" s="11" customFormat="1" ht="30.75" customHeight="1" x14ac:dyDescent="0.25">
      <c r="A6" s="7"/>
      <c r="B6" s="8" t="s">
        <v>3</v>
      </c>
      <c r="C6" s="8" t="s">
        <v>4</v>
      </c>
      <c r="D6" s="8" t="s">
        <v>5</v>
      </c>
      <c r="E6" s="8" t="s">
        <v>6</v>
      </c>
      <c r="F6" s="9" t="s">
        <v>7</v>
      </c>
      <c r="G6" s="10" t="s">
        <v>8</v>
      </c>
      <c r="H6" s="9" t="s">
        <v>9</v>
      </c>
    </row>
    <row r="7" spans="1:8" s="11" customFormat="1" ht="15" x14ac:dyDescent="0.2">
      <c r="A7" s="12"/>
      <c r="B7" s="13"/>
      <c r="C7" s="14"/>
      <c r="D7" s="15" t="s">
        <v>10</v>
      </c>
      <c r="E7" s="14" t="s">
        <v>11</v>
      </c>
      <c r="F7" s="16"/>
      <c r="G7" s="17"/>
      <c r="H7" s="18">
        <f>+'[1](VS)LIBRO BANCO MARZO'!F123</f>
        <v>34189188.540000007</v>
      </c>
    </row>
    <row r="8" spans="1:8" s="11" customFormat="1" ht="105" x14ac:dyDescent="0.2">
      <c r="A8" s="12"/>
      <c r="B8" s="13">
        <f>+'[1]CHEQUE-TRANSF ABRIL'!E7</f>
        <v>45019</v>
      </c>
      <c r="C8" s="14">
        <f>+'[1]CHEQUE-TRANSF ABRIL'!D7</f>
        <v>26696</v>
      </c>
      <c r="D8" s="15" t="str">
        <f>'[1]CHEQUE-TRANSF ABRIL'!C7</f>
        <v>FRANCIS ANTONIO ALCANTARA  JIMENEZ.</v>
      </c>
      <c r="E8" s="14" t="str">
        <f>'[1]CHEQUE-TRANSF ABRIL'!M7</f>
        <v>PAGO FACTURAS NO.B1500000068,0066,0063,0061,0059,0058,0057,0072,0070,0056, Y 0071,COMPRA DE REPUESTOS PARA DIFERENTES UNIDADES DEL SERVICIO REGIONAL DE SALUD EL VALLE VER ANEXO.</v>
      </c>
      <c r="F8" s="16">
        <f>'[1]CHEQUE-TRANSF ABRIL'!F7</f>
        <v>0</v>
      </c>
      <c r="G8" s="17">
        <f>'[1]CHEQUE-TRANSF ABRIL'!L7</f>
        <v>48420.5</v>
      </c>
      <c r="H8" s="18">
        <f>+H7+F8-G8</f>
        <v>34140768.040000007</v>
      </c>
    </row>
    <row r="9" spans="1:8" s="11" customFormat="1" ht="33.75" customHeight="1" x14ac:dyDescent="0.2">
      <c r="A9" s="12"/>
      <c r="B9" s="13">
        <f>+'[1]CHEQUE-TRANSF ABRIL'!E8</f>
        <v>45019</v>
      </c>
      <c r="C9" s="14" t="str">
        <f>+'[1]CHEQUE-TRANSF ABRIL'!D8</f>
        <v>26697</v>
      </c>
      <c r="D9" s="15" t="str">
        <f>'[1]CHEQUE-TRANSF ABRIL'!C8</f>
        <v>NULO</v>
      </c>
      <c r="E9" s="14" t="str">
        <f>'[1]CHEQUE-TRANSF ABRIL'!M8</f>
        <v>NULO</v>
      </c>
      <c r="F9" s="16">
        <f>'[1]CHEQUE-TRANSF ABRIL'!F8</f>
        <v>0</v>
      </c>
      <c r="G9" s="17">
        <f>'[1]CHEQUE-TRANSF ABRIL'!L8</f>
        <v>0</v>
      </c>
      <c r="H9" s="18">
        <f t="shared" ref="H9:H72" si="0">+H8+F9-G9</f>
        <v>34140768.040000007</v>
      </c>
    </row>
    <row r="10" spans="1:8" s="11" customFormat="1" ht="80.25" customHeight="1" x14ac:dyDescent="0.2">
      <c r="A10" s="12"/>
      <c r="B10" s="13">
        <f>+'[1]CHEQUE-TRANSF ABRIL'!E9</f>
        <v>45019</v>
      </c>
      <c r="C10" s="14" t="str">
        <f>+'[1]CHEQUE-TRANSF ABRIL'!D9</f>
        <v>26698</v>
      </c>
      <c r="D10" s="15" t="str">
        <f>'[1]CHEQUE-TRANSF ABRIL'!C9</f>
        <v>JAIME FLERENCIO PNIAGUA</v>
      </c>
      <c r="E10" s="14" t="str">
        <f>'[1]CHEQUE-TRANSF ABRIL'!M9</f>
        <v>PAGO POR SERVICIO PRESTADO COMO PINTOR DE LA OFICINA REGIONAL EL VALLE, PARA PINTAR LOS CPN ASIGNADOS DESDE 22-02-2023 HASTA EL 22-03/2023, VER ANEXO.</v>
      </c>
      <c r="F10" s="16">
        <f>'[1]CHEQUE-TRANSF ABRIL'!F9</f>
        <v>0</v>
      </c>
      <c r="G10" s="17">
        <f>'[1]CHEQUE-TRANSF ABRIL'!L9</f>
        <v>29400</v>
      </c>
      <c r="H10" s="18">
        <f t="shared" si="0"/>
        <v>34111368.040000007</v>
      </c>
    </row>
    <row r="11" spans="1:8" s="11" customFormat="1" ht="90" x14ac:dyDescent="0.2">
      <c r="A11" s="12"/>
      <c r="B11" s="13">
        <f>+'[1]CHEQUE-TRANSF ABRIL'!E10</f>
        <v>45019</v>
      </c>
      <c r="C11" s="14" t="str">
        <f>+'[1]CHEQUE-TRANSF ABRIL'!D10</f>
        <v>26699</v>
      </c>
      <c r="D11" s="15" t="str">
        <f>'[1]CHEQUE-TRANSF ABRIL'!C10</f>
        <v xml:space="preserve">VICTOR ANTONIO ANGOMAS </v>
      </c>
      <c r="E11" s="14" t="str">
        <f>'[1]CHEQUE-TRANSF ABRIL'!M10</f>
        <v>PAGO COMO PINTOR DE LA OFICNA REGIONAL DE SALUD EL VALLE, PARA PINTAR LOS CPN HIGUERITO CENTRO DE DIGANOSTICO DE LAS MATAS DESDE 22/02/2023 HASTA EL 15/03/2023, VER ANEXO.</v>
      </c>
      <c r="F11" s="16">
        <f>'[1]CHEQUE-TRANSF ABRIL'!F10</f>
        <v>0</v>
      </c>
      <c r="G11" s="17">
        <f>'[1]CHEQUE-TRANSF ABRIL'!L10</f>
        <v>14700</v>
      </c>
      <c r="H11" s="18">
        <f t="shared" si="0"/>
        <v>34096668.040000007</v>
      </c>
    </row>
    <row r="12" spans="1:8" s="11" customFormat="1" ht="105" x14ac:dyDescent="0.2">
      <c r="A12" s="12"/>
      <c r="B12" s="13">
        <f>+'[1]CHEQUE-TRANSF ABRIL'!E11</f>
        <v>45019</v>
      </c>
      <c r="C12" s="14" t="str">
        <f>+'[1]CHEQUE-TRANSF ABRIL'!D11</f>
        <v>26700</v>
      </c>
      <c r="D12" s="15" t="str">
        <f>'[1]CHEQUE-TRANSF ABRIL'!C11</f>
        <v>GOMEZ HERRERA AUTO SERVICIOS</v>
      </c>
      <c r="E12" s="14" t="str">
        <f>'[1]CHEQUE-TRANSF ABRIL'!M11</f>
        <v>PAGO FACTURA NO. B150500000741, COMPRA DE ARTICULOS, DE REPUESTO PARA MANTENIMIENTO DE VARIOS VEHICULOS DEL AREA DE TRANSPORTACION DEL SRS EL VALLE, VER ANEXO.</v>
      </c>
      <c r="F12" s="16">
        <f>'[1]CHEQUE-TRANSF ABRIL'!F11</f>
        <v>0</v>
      </c>
      <c r="G12" s="17">
        <f>'[1]CHEQUE-TRANSF ABRIL'!L11</f>
        <v>90456.5</v>
      </c>
      <c r="H12" s="18">
        <f t="shared" si="0"/>
        <v>34006211.540000007</v>
      </c>
    </row>
    <row r="13" spans="1:8" s="11" customFormat="1" ht="75" x14ac:dyDescent="0.2">
      <c r="A13" s="12"/>
      <c r="B13" s="13">
        <f>+'[1]CHEQUE-TRANSF ABRIL'!E12</f>
        <v>45019</v>
      </c>
      <c r="C13" s="14" t="str">
        <f>+'[1]CHEQUE-TRANSF ABRIL'!D12</f>
        <v>30191458331</v>
      </c>
      <c r="D13" s="15" t="str">
        <f>'[1]CHEQUE-TRANSF ABRIL'!C12</f>
        <v>ALTICE</v>
      </c>
      <c r="E13" s="14" t="str">
        <f>'[1]CHEQUE-TRANSF ABRIL'!M12</f>
        <v>PAGO SERVICIO DE INTERNET PARA DIFERENTE UNIDADES DE ATENCION PRIMARIA DEL SERVICIO REGIONAL DE SALUD EL VALLE, Y CENTRO DE DIAGNOSTICO AZUA.</v>
      </c>
      <c r="F13" s="16">
        <f>'[1]CHEQUE-TRANSF ABRIL'!F12</f>
        <v>0</v>
      </c>
      <c r="G13" s="17">
        <f>'[1]CHEQUE-TRANSF ABRIL'!L12</f>
        <v>182512.85</v>
      </c>
      <c r="H13" s="18">
        <f t="shared" si="0"/>
        <v>33823698.690000005</v>
      </c>
    </row>
    <row r="14" spans="1:8" s="11" customFormat="1" ht="75" x14ac:dyDescent="0.2">
      <c r="A14" s="12"/>
      <c r="B14" s="13">
        <f>+'[1]CHEQUE-TRANSF ABRIL'!E13</f>
        <v>45019</v>
      </c>
      <c r="C14" s="14" t="str">
        <f>+'[1]CHEQUE-TRANSF ABRIL'!D13</f>
        <v>302022306676</v>
      </c>
      <c r="D14" s="15" t="str">
        <f>'[1]CHEQUE-TRANSF ABRIL'!C13</f>
        <v>ALTICE</v>
      </c>
      <c r="E14" s="14" t="str">
        <f>'[1]CHEQUE-TRANSF ABRIL'!M13</f>
        <v>PAGO SERVICIO DE INTERNET PARA DIFERENTE UNIDADES DE ATENCION PRIMARIA DEL SERVICIO REGIONAL DE SALUD EL VALLE, Y CENTRO DE DIAGNOSTICO AZUA.</v>
      </c>
      <c r="F14" s="16">
        <f>'[1]CHEQUE-TRANSF ABRIL'!F13</f>
        <v>0</v>
      </c>
      <c r="G14" s="17">
        <f>'[1]CHEQUE-TRANSF ABRIL'!L13</f>
        <v>97996.97</v>
      </c>
      <c r="H14" s="18">
        <f t="shared" si="0"/>
        <v>33725701.720000006</v>
      </c>
    </row>
    <row r="15" spans="1:8" s="11" customFormat="1" ht="90" x14ac:dyDescent="0.2">
      <c r="A15" s="12"/>
      <c r="B15" s="13">
        <f>+'[1]CHEQUE-TRANSF ABRIL'!E14</f>
        <v>45019</v>
      </c>
      <c r="C15" s="14" t="str">
        <f>+'[1]CHEQUE-TRANSF ABRIL'!D14</f>
        <v>30192726528</v>
      </c>
      <c r="D15" s="15" t="str">
        <f>'[1]CHEQUE-TRANSF ABRIL'!C14</f>
        <v>BIO-NOVA SRL</v>
      </c>
      <c r="E15" s="14" t="str">
        <f>'[1]CHEQUE-TRANSF ABRIL'!M14</f>
        <v>PAGO FACTURAS NO. B1500010830,0730, 0556, COMPRA DE INSUMOS DE LABORATORIO PARA USO EN LOS CENTROS DE DIAGNOSTICOS AZUA, SAN JUAN Y LAS MATAS DE FARFAN.</v>
      </c>
      <c r="F15" s="16">
        <f>'[1]CHEQUE-TRANSF ABRIL'!F14</f>
        <v>0</v>
      </c>
      <c r="G15" s="17">
        <f>'[1]CHEQUE-TRANSF ABRIL'!L14</f>
        <v>258071.19999999998</v>
      </c>
      <c r="H15" s="18">
        <f t="shared" si="0"/>
        <v>33467630.520000007</v>
      </c>
    </row>
    <row r="16" spans="1:8" s="11" customFormat="1" ht="60" x14ac:dyDescent="0.2">
      <c r="A16" s="12"/>
      <c r="B16" s="13">
        <f>+'[1]CHEQUE-TRANSF ABRIL'!E15</f>
        <v>45019</v>
      </c>
      <c r="C16" s="14" t="str">
        <f>+'[1]CHEQUE-TRANSF ABRIL'!D15</f>
        <v>30194832141</v>
      </c>
      <c r="D16" s="15" t="str">
        <f>'[1]CHEQUE-TRANSF ABRIL'!C15</f>
        <v>TESORERIA DE LA SEGURIDAD SOCIAL.</v>
      </c>
      <c r="E16" s="14" t="str">
        <f>'[1]CHEQUE-TRANSF ABRIL'!M15</f>
        <v>PAGO TESORERIA DE LA SEGURIDAD SOCIAL CORRESPONDIENTE AL MES DE  MARZO 2023.</v>
      </c>
      <c r="F16" s="16">
        <f>'[1]CHEQUE-TRANSF ABRIL'!F15</f>
        <v>0</v>
      </c>
      <c r="G16" s="17">
        <f>'[1]CHEQUE-TRANSF ABRIL'!L15</f>
        <v>127952.85</v>
      </c>
      <c r="H16" s="18">
        <f t="shared" si="0"/>
        <v>33339677.670000006</v>
      </c>
    </row>
    <row r="17" spans="1:8" s="11" customFormat="1" ht="60" x14ac:dyDescent="0.2">
      <c r="A17" s="12"/>
      <c r="B17" s="13">
        <f>+'[1]CHEQUE-TRANSF ABRIL'!E16</f>
        <v>45019</v>
      </c>
      <c r="C17" s="14" t="str">
        <f>+'[1]CHEQUE-TRANSF ABRIL'!D16</f>
        <v>30195497280</v>
      </c>
      <c r="D17" s="15" t="str">
        <f>'[1]CHEQUE-TRANSF ABRIL'!C16</f>
        <v>OSCAR ANTONIO OVIEDO</v>
      </c>
      <c r="E17" s="14" t="str">
        <f>'[1]CHEQUE-TRANSF ABRIL'!M16</f>
        <v>PAGO FACTURA NO. B1500000477, COMPRA MEDICAMENTOS PARA PACIENTES DE TUBERCULOSIS (MDR).</v>
      </c>
      <c r="F17" s="16">
        <f>'[1]CHEQUE-TRANSF ABRIL'!F16</f>
        <v>0</v>
      </c>
      <c r="G17" s="17">
        <f>'[1]CHEQUE-TRANSF ABRIL'!L16</f>
        <v>49091.25</v>
      </c>
      <c r="H17" s="18">
        <f t="shared" si="0"/>
        <v>33290586.420000006</v>
      </c>
    </row>
    <row r="18" spans="1:8" s="11" customFormat="1" ht="105" x14ac:dyDescent="0.2">
      <c r="A18" s="12"/>
      <c r="B18" s="13">
        <f>+'[1]CHEQUE-TRANSF ABRIL'!E17</f>
        <v>45020</v>
      </c>
      <c r="C18" s="14" t="str">
        <f>+'[1]CHEQUE-TRANSF ABRIL'!D17</f>
        <v>26701</v>
      </c>
      <c r="D18" s="15" t="str">
        <f>'[1]CHEQUE-TRANSF ABRIL'!C17</f>
        <v>YONNARY ENCARNACION MONTERO</v>
      </c>
      <c r="E18" s="14" t="str">
        <f>'[1]CHEQUE-TRANSF ABRIL'!M17</f>
        <v>PAGO POR SERVICIO PRESTADO COM ALBAÑIL PARA COLOCACION DE PISOS CERAMICA EN EL CENTRO DE DIAGNOSTICO DE LAS MATAS Y CPN HIGUERITO DESDE 03-03-2023 HASTA EL 30-03-2023, VER ANEXO.</v>
      </c>
      <c r="F18" s="16">
        <f>'[1]CHEQUE-TRANSF ABRIL'!F17</f>
        <v>0</v>
      </c>
      <c r="G18" s="17">
        <f>'[1]CHEQUE-TRANSF ABRIL'!L17</f>
        <v>17640</v>
      </c>
      <c r="H18" s="18">
        <f t="shared" si="0"/>
        <v>33272946.420000006</v>
      </c>
    </row>
    <row r="19" spans="1:8" s="11" customFormat="1" ht="75" x14ac:dyDescent="0.2">
      <c r="A19" s="12"/>
      <c r="B19" s="13">
        <f>+'[1]CHEQUE-TRANSF ABRIL'!E18</f>
        <v>45021</v>
      </c>
      <c r="C19" s="14" t="str">
        <f>+'[1]CHEQUE-TRANSF ABRIL'!D18</f>
        <v>30215546467</v>
      </c>
      <c r="D19" s="15" t="str">
        <f>'[1]CHEQUE-TRANSF ABRIL'!C18</f>
        <v>RAMDOL TERRERO MATOS</v>
      </c>
      <c r="E19" s="14" t="str">
        <f>'[1]CHEQUE-TRANSF ABRIL'!M18</f>
        <v>PAGO FACTURA NO. B1500000252,COMPRA DE AIRES ACONDICIONADO PARA USO EN LAS GERENCIA DE AREA AZUA, SAN JUAN Y ELIA PIÑA.</v>
      </c>
      <c r="F19" s="16">
        <f>'[1]CHEQUE-TRANSF ABRIL'!F18</f>
        <v>0</v>
      </c>
      <c r="G19" s="17">
        <f>'[1]CHEQUE-TRANSF ABRIL'!L18</f>
        <v>960500</v>
      </c>
      <c r="H19" s="18">
        <f t="shared" si="0"/>
        <v>32312446.420000006</v>
      </c>
    </row>
    <row r="20" spans="1:8" s="11" customFormat="1" ht="45" x14ac:dyDescent="0.2">
      <c r="A20" s="12"/>
      <c r="B20" s="13">
        <f>+'[1]CHEQUE-TRANSF ABRIL'!E19</f>
        <v>44990</v>
      </c>
      <c r="C20" s="14" t="str">
        <f>+'[1]CHEQUE-TRANSF ABRIL'!D19</f>
        <v>30216559811</v>
      </c>
      <c r="D20" s="15" t="str">
        <f>'[1]CHEQUE-TRANSF ABRIL'!C19</f>
        <v>INDUSTRIA NACIONAL DE ETIQUETAS SRL</v>
      </c>
      <c r="E20" s="14" t="str">
        <f>'[1]CHEQUE-TRANSF ABRIL'!M19</f>
        <v>PAGO FACTURA NO.B1500000859,COMPRA DE ETIQUETAS DE ACTIVOS FIJO</v>
      </c>
      <c r="F20" s="16">
        <f>'[1]CHEQUE-TRANSF ABRIL'!F19</f>
        <v>0</v>
      </c>
      <c r="G20" s="17">
        <f>'[1]CHEQUE-TRANSF ABRIL'!L19</f>
        <v>26360.639999999999</v>
      </c>
      <c r="H20" s="18">
        <f t="shared" si="0"/>
        <v>32286085.780000005</v>
      </c>
    </row>
    <row r="21" spans="1:8" s="11" customFormat="1" ht="120" x14ac:dyDescent="0.2">
      <c r="A21" s="12"/>
      <c r="B21" s="13">
        <f>+'[1]CHEQUE-TRANSF ABRIL'!E20</f>
        <v>44990</v>
      </c>
      <c r="C21" s="14" t="str">
        <f>+'[1]CHEQUE-TRANSF ABRIL'!D20</f>
        <v>30220379107</v>
      </c>
      <c r="D21" s="15" t="str">
        <f>'[1]CHEQUE-TRANSF ABRIL'!C20</f>
        <v>COMPLEJO GALLERY SRL</v>
      </c>
      <c r="E21" s="14" t="str">
        <f>'[1]CHEQUE-TRANSF ABRIL'!M20</f>
        <v>PAGO FACTURAS NO. B1500001445,1439,1440,1437,1435,1417,1415,1409,01410,Y 1403, COMPRA DE ALMUERZOS Y REFRIGERIO PARA DIVERSAS ACTIVIDADES DEL SERVICIO REGIONAL DE SALUD EL VALLE. VER ANEXO.</v>
      </c>
      <c r="F21" s="16">
        <f>'[1]CHEQUE-TRANSF ABRIL'!F20</f>
        <v>0</v>
      </c>
      <c r="G21" s="17">
        <f>'[1]CHEQUE-TRANSF ABRIL'!L20</f>
        <v>190992.5</v>
      </c>
      <c r="H21" s="18">
        <f t="shared" si="0"/>
        <v>32095093.280000005</v>
      </c>
    </row>
    <row r="22" spans="1:8" s="11" customFormat="1" ht="90" x14ac:dyDescent="0.2">
      <c r="A22" s="12"/>
      <c r="B22" s="13">
        <f>+'[1]CHEQUE-TRANSF ABRIL'!E21</f>
        <v>44990</v>
      </c>
      <c r="C22" s="14" t="str">
        <f>+'[1]CHEQUE-TRANSF ABRIL'!D21</f>
        <v>3022041127</v>
      </c>
      <c r="D22" s="15" t="str">
        <f>'[1]CHEQUE-TRANSF ABRIL'!C21</f>
        <v>COMPLEJO GALLERY SRL</v>
      </c>
      <c r="E22" s="14" t="str">
        <f>'[1]CHEQUE-TRANSF ABRIL'!M21</f>
        <v>PAGO FACTURAS NO. B1500001441,1438,1436,1446,1416, Y 1404,  ALQUILER DE SALON PARA DIVERSAS ACTIVIDADES DEL SERVICIO REGIONAL DE SALUD EL VALLE. VER ANEXO.</v>
      </c>
      <c r="F22" s="16">
        <f>'[1]CHEQUE-TRANSF ABRIL'!F21</f>
        <v>0</v>
      </c>
      <c r="G22" s="17">
        <f>'[1]CHEQUE-TRANSF ABRIL'!L21</f>
        <v>25920</v>
      </c>
      <c r="H22" s="18">
        <f t="shared" si="0"/>
        <v>32069173.280000005</v>
      </c>
    </row>
    <row r="23" spans="1:8" s="11" customFormat="1" ht="30" x14ac:dyDescent="0.2">
      <c r="A23" s="12"/>
      <c r="B23" s="13">
        <f>+'[1]CHEQUE-TRANSF ABRIL'!E22</f>
        <v>44990</v>
      </c>
      <c r="C23" s="14" t="str">
        <f>+'[1]CHEQUE-TRANSF ABRIL'!D22</f>
        <v>30220484598</v>
      </c>
      <c r="D23" s="15" t="str">
        <f>'[1]CHEQUE-TRANSF ABRIL'!C22</f>
        <v>DEILIS DE OLEO MONTERO</v>
      </c>
      <c r="E23" s="14" t="str">
        <f>'[1]CHEQUE-TRANSF ABRIL'!M22</f>
        <v>PAGO CORRESPONDIENTE AL MES DE MARZO 2023.</v>
      </c>
      <c r="F23" s="16">
        <f>'[1]CHEQUE-TRANSF ABRIL'!F22</f>
        <v>0</v>
      </c>
      <c r="G23" s="17">
        <f>'[1]CHEQUE-TRANSF ABRIL'!L22</f>
        <v>25000</v>
      </c>
      <c r="H23" s="18">
        <f t="shared" si="0"/>
        <v>32044173.280000005</v>
      </c>
    </row>
    <row r="24" spans="1:8" s="11" customFormat="1" ht="46.5" customHeight="1" x14ac:dyDescent="0.2">
      <c r="A24" s="12"/>
      <c r="B24" s="13">
        <f>+'[1]CHEQUE-TRANSF ABRIL'!E23</f>
        <v>44990</v>
      </c>
      <c r="C24" s="14" t="str">
        <f>+'[1]CHEQUE-TRANSF ABRIL'!D23</f>
        <v>30220745225</v>
      </c>
      <c r="D24" s="15" t="str">
        <f>'[1]CHEQUE-TRANSF ABRIL'!C23</f>
        <v>NULO</v>
      </c>
      <c r="E24" s="14" t="str">
        <f>'[1]CHEQUE-TRANSF ABRIL'!M23</f>
        <v>NULO</v>
      </c>
      <c r="F24" s="16">
        <f>'[1]CHEQUE-TRANSF ABRIL'!F23</f>
        <v>0</v>
      </c>
      <c r="G24" s="17">
        <f>'[1]CHEQUE-TRANSF ABRIL'!L23</f>
        <v>0</v>
      </c>
      <c r="H24" s="18">
        <f t="shared" si="0"/>
        <v>32044173.280000005</v>
      </c>
    </row>
    <row r="25" spans="1:8" s="11" customFormat="1" ht="22.5" customHeight="1" x14ac:dyDescent="0.2">
      <c r="A25" s="12"/>
      <c r="B25" s="13">
        <f>+'[1]CHEQUE-TRANSF ABRIL'!E24</f>
        <v>44990</v>
      </c>
      <c r="C25" s="14" t="str">
        <f>+'[1]CHEQUE-TRANSF ABRIL'!D24</f>
        <v>26702</v>
      </c>
      <c r="D25" s="15" t="str">
        <f>'[1]CHEQUE-TRANSF ABRIL'!C24</f>
        <v>NULO</v>
      </c>
      <c r="E25" s="14" t="str">
        <f>'[1]CHEQUE-TRANSF ABRIL'!M24</f>
        <v>NULO</v>
      </c>
      <c r="F25" s="16">
        <f>'[1]CHEQUE-TRANSF ABRIL'!F24</f>
        <v>0</v>
      </c>
      <c r="G25" s="17">
        <f>'[1]CHEQUE-TRANSF ABRIL'!L24</f>
        <v>0</v>
      </c>
      <c r="H25" s="18">
        <f t="shared" si="0"/>
        <v>32044173.280000005</v>
      </c>
    </row>
    <row r="26" spans="1:8" s="11" customFormat="1" ht="62.25" customHeight="1" x14ac:dyDescent="0.2">
      <c r="A26" s="12"/>
      <c r="B26" s="13">
        <f>+'[1]CHEQUE-TRANSF ABRIL'!E25</f>
        <v>44990</v>
      </c>
      <c r="C26" s="14" t="str">
        <f>+'[1]CHEQUE-TRANSF ABRIL'!D25</f>
        <v>26703</v>
      </c>
      <c r="D26" s="15" t="str">
        <f>'[1]CHEQUE-TRANSF ABRIL'!C25</f>
        <v>JOSE FRANCISCO SOLIS CABRAL</v>
      </c>
      <c r="E26" s="14" t="str">
        <f>'[1]CHEQUE-TRANSF ABRIL'!M25</f>
        <v>PAGO POR SERVICIO PRESTADO DEL MES DE FEBRERO 2023, A MAESTRO CONSTRUCTOR EN EL CPN LOS NEGROS AZUA VER  ANEXO.</v>
      </c>
      <c r="F26" s="16">
        <f>'[1]CHEQUE-TRANSF ABRIL'!F25</f>
        <v>0</v>
      </c>
      <c r="G26" s="17">
        <f>'[1]CHEQUE-TRANSF ABRIL'!L25</f>
        <v>129902.96</v>
      </c>
      <c r="H26" s="18">
        <f t="shared" si="0"/>
        <v>31914270.320000004</v>
      </c>
    </row>
    <row r="27" spans="1:8" s="11" customFormat="1" ht="60" x14ac:dyDescent="0.2">
      <c r="A27" s="12"/>
      <c r="B27" s="13">
        <f>+'[1]CHEQUE-TRANSF ABRIL'!E26</f>
        <v>44990</v>
      </c>
      <c r="C27" s="14" t="str">
        <f>+'[1]CHEQUE-TRANSF ABRIL'!D26</f>
        <v>26704</v>
      </c>
      <c r="D27" s="15" t="str">
        <f>'[1]CHEQUE-TRANSF ABRIL'!C26</f>
        <v>JOSE FRANCISCO SOLIS CABRAL</v>
      </c>
      <c r="E27" s="14" t="str">
        <f>'[1]CHEQUE-TRANSF ABRIL'!M26</f>
        <v>PAGO SERVICIO PRESTADO DEL MES DE MARZO 2023, A MAESTRO CONSTRUCTOR EN EL CPN LOS NEGROS AZUA , VER ANEXO</v>
      </c>
      <c r="F27" s="16">
        <f>'[1]CHEQUE-TRANSF ABRIL'!F26</f>
        <v>0</v>
      </c>
      <c r="G27" s="17">
        <f>'[1]CHEQUE-TRANSF ABRIL'!L26</f>
        <v>129902.96</v>
      </c>
      <c r="H27" s="18">
        <f t="shared" si="0"/>
        <v>31784367.360000003</v>
      </c>
    </row>
    <row r="28" spans="1:8" s="11" customFormat="1" ht="105" x14ac:dyDescent="0.2">
      <c r="A28" s="12"/>
      <c r="B28" s="13">
        <f>+'[1]CHEQUE-TRANSF ABRIL'!E27</f>
        <v>45026</v>
      </c>
      <c r="C28" s="14" t="str">
        <f>+'[1]CHEQUE-TRANSF ABRIL'!D27</f>
        <v>26705</v>
      </c>
      <c r="D28" s="15" t="str">
        <f>'[1]CHEQUE-TRANSF ABRIL'!C27</f>
        <v>FEMARAL EIRL,</v>
      </c>
      <c r="E28" s="14" t="str">
        <f>'[1]CHEQUE-TRANSF ABRIL'!M27</f>
        <v>PAGO FACTURAS NO. B1500013388,133359,13338,1302,13259,13222,13219,13204,13178.13166,13167,13141, COMPRA DE MATERIALES FERRERTEROS PARA USO EN LA UNAP Y GERENCIA DE AREA. VER ANEXO.</v>
      </c>
      <c r="F28" s="16">
        <f>'[1]CHEQUE-TRANSF ABRIL'!F27</f>
        <v>0</v>
      </c>
      <c r="G28" s="17">
        <f>'[1]CHEQUE-TRANSF ABRIL'!L27</f>
        <v>247181.74</v>
      </c>
      <c r="H28" s="18">
        <f t="shared" si="0"/>
        <v>31537185.620000005</v>
      </c>
    </row>
    <row r="29" spans="1:8" s="11" customFormat="1" ht="90" x14ac:dyDescent="0.2">
      <c r="A29" s="12"/>
      <c r="B29" s="13">
        <f>+'[1]CHEQUE-TRANSF ABRIL'!E28</f>
        <v>45026</v>
      </c>
      <c r="C29" s="14" t="str">
        <f>+'[1]CHEQUE-TRANSF ABRIL'!D28</f>
        <v>26706</v>
      </c>
      <c r="D29" s="15" t="str">
        <f>'[1]CHEQUE-TRANSF ABRIL'!C28</f>
        <v>PRISMA FERRETERIA</v>
      </c>
      <c r="E29" s="14" t="str">
        <f>'[1]CHEQUE-TRANSF ABRIL'!M28</f>
        <v>PAGO FACTURAS NO. B1500002520,2543,2555,2571,2572,2573,2575,2580,2588,2589,2590, COMPRA DE MATERIALES FERRETEROS PARA REPARACION DE LAS UNIDADES DE ATENCION.</v>
      </c>
      <c r="F29" s="16">
        <f>'[1]CHEQUE-TRANSF ABRIL'!F28</f>
        <v>0</v>
      </c>
      <c r="G29" s="17">
        <f>'[1]CHEQUE-TRANSF ABRIL'!L28</f>
        <v>400050.39</v>
      </c>
      <c r="H29" s="18">
        <f t="shared" si="0"/>
        <v>31137135.230000004</v>
      </c>
    </row>
    <row r="30" spans="1:8" s="11" customFormat="1" ht="120" x14ac:dyDescent="0.2">
      <c r="A30" s="12"/>
      <c r="B30" s="13">
        <f>+'[1]CHEQUE-TRANSF ABRIL'!E29</f>
        <v>45026</v>
      </c>
      <c r="C30" s="14" t="str">
        <f>+'[1]CHEQUE-TRANSF ABRIL'!D29</f>
        <v>26707</v>
      </c>
      <c r="D30" s="15" t="str">
        <f>'[1]CHEQUE-TRANSF ABRIL'!C29</f>
        <v xml:space="preserve">ROBERTO LORENZO ENCARNACION </v>
      </c>
      <c r="E30" s="14" t="str">
        <f>'[1]CHEQUE-TRANSF ABRIL'!M29</f>
        <v>PAGO POR SERVICIO PRESTADO COMO TECNICO DE INFORMATCO PARA MANTENIMIENTO DE IMPRESORA DE LA OFICINA REGIONAL POR 15 DIAS  CORRESPONDIENTE  AL MES DE DICIEMBRE DEL AÑO 2022 LABORADO.</v>
      </c>
      <c r="F30" s="16">
        <f>'[1]CHEQUE-TRANSF ABRIL'!F29</f>
        <v>0</v>
      </c>
      <c r="G30" s="17">
        <f>'[1]CHEQUE-TRANSF ABRIL'!L29</f>
        <v>5586</v>
      </c>
      <c r="H30" s="18">
        <f t="shared" si="0"/>
        <v>31131549.230000004</v>
      </c>
    </row>
    <row r="31" spans="1:8" s="11" customFormat="1" ht="90" x14ac:dyDescent="0.2">
      <c r="A31" s="12"/>
      <c r="B31" s="13">
        <f>+'[1]CHEQUE-TRANSF ABRIL'!E30</f>
        <v>45028</v>
      </c>
      <c r="C31" s="14" t="str">
        <f>+'[1]CHEQUE-TRANSF ABRIL'!D30</f>
        <v>302285179006</v>
      </c>
      <c r="D31" s="15" t="str">
        <f>'[1]CHEQUE-TRANSF ABRIL'!C30</f>
        <v>JOSEADRIANO MONTES DE OCA</v>
      </c>
      <c r="E31" s="14" t="str">
        <f>'[1]CHEQUE-TRANSF ABRIL'!M30</f>
        <v>COMBUSTIBLE PARA USO EN LOS VEHICULOS DE LA OFICINA REGIONAL Y LA GERENCIA AREA II SAN JUAN DURANTE LOS MESES JULIO, AGOSTO,SEPT.OCT. NOVIEMBRE 2022, VER ANXO</v>
      </c>
      <c r="F31" s="16">
        <f>'[1]CHEQUE-TRANSF ABRIL'!F30</f>
        <v>0</v>
      </c>
      <c r="G31" s="17">
        <f>'[1]CHEQUE-TRANSF ABRIL'!L30</f>
        <v>1141178.5999999999</v>
      </c>
      <c r="H31" s="18">
        <f t="shared" si="0"/>
        <v>29990370.630000003</v>
      </c>
    </row>
    <row r="32" spans="1:8" s="11" customFormat="1" ht="75" x14ac:dyDescent="0.2">
      <c r="A32" s="12"/>
      <c r="B32" s="13">
        <f>+'[1]CHEQUE-TRANSF ABRIL'!E31</f>
        <v>45028</v>
      </c>
      <c r="C32" s="14" t="str">
        <f>+'[1]CHEQUE-TRANSF ABRIL'!D31</f>
        <v>30289595385</v>
      </c>
      <c r="D32" s="15" t="str">
        <f>'[1]CHEQUE-TRANSF ABRIL'!C31</f>
        <v xml:space="preserve">DIRECCION GENERAL DE IMPUESTOS INTERNOS </v>
      </c>
      <c r="E32" s="14" t="str">
        <f>'[1]CHEQUE-TRANSF ABRIL'!M31</f>
        <v>PAGO RETENCION DEL 5% DE PROVEEDORES Y 10% DE CONTRATACION. CORRESPONDIENTE  AL MES DE DICIEMBRE 2022</v>
      </c>
      <c r="F32" s="16">
        <f>'[1]CHEQUE-TRANSF ABRIL'!F31</f>
        <v>0</v>
      </c>
      <c r="G32" s="17">
        <f>'[1]CHEQUE-TRANSF ABRIL'!L31</f>
        <v>375508.61</v>
      </c>
      <c r="H32" s="18">
        <f t="shared" si="0"/>
        <v>29614862.020000003</v>
      </c>
    </row>
    <row r="33" spans="1:8" s="11" customFormat="1" ht="75" x14ac:dyDescent="0.2">
      <c r="A33" s="12"/>
      <c r="B33" s="13">
        <f>+'[1]CHEQUE-TRANSF ABRIL'!E32</f>
        <v>45028</v>
      </c>
      <c r="C33" s="14" t="str">
        <f>+'[1]CHEQUE-TRANSF ABRIL'!D32</f>
        <v>302896626294</v>
      </c>
      <c r="D33" s="15" t="str">
        <f>'[1]CHEQUE-TRANSF ABRIL'!C32</f>
        <v xml:space="preserve">DIRECCION GENERAL DE IMPUESTOS INTERNOS </v>
      </c>
      <c r="E33" s="14" t="str">
        <f>'[1]CHEQUE-TRANSF ABRIL'!M32</f>
        <v>PAGO RETENCION DEL 5% DE PROVEEDORES Y 10% DE CONTRATACION. CORRESPONDIENTE  AL MES DE ENERO 2023</v>
      </c>
      <c r="F33" s="16">
        <f>'[1]CHEQUE-TRANSF ABRIL'!F32</f>
        <v>0</v>
      </c>
      <c r="G33" s="17">
        <f>'[1]CHEQUE-TRANSF ABRIL'!L32</f>
        <v>27466.3</v>
      </c>
      <c r="H33" s="18">
        <f t="shared" si="0"/>
        <v>29587395.720000003</v>
      </c>
    </row>
    <row r="34" spans="1:8" s="11" customFormat="1" ht="75" x14ac:dyDescent="0.2">
      <c r="A34" s="12"/>
      <c r="B34" s="13">
        <f>+'[1]CHEQUE-TRANSF ABRIL'!E33</f>
        <v>45028</v>
      </c>
      <c r="C34" s="14" t="str">
        <f>+'[1]CHEQUE-TRANSF ABRIL'!D33</f>
        <v>30289687784</v>
      </c>
      <c r="D34" s="15" t="str">
        <f>'[1]CHEQUE-TRANSF ABRIL'!C33</f>
        <v xml:space="preserve">DIRECCION GENERAL DE IMPUESTOS INTERNOS </v>
      </c>
      <c r="E34" s="14" t="str">
        <f>'[1]CHEQUE-TRANSF ABRIL'!M33</f>
        <v>PAGO RETENCION DEL 5% DE PROVEEDORES Y 10% DE CONTRATACION. CORRESPONDIENTE  AL MES DE FEBRERO 2023</v>
      </c>
      <c r="F34" s="16">
        <f>'[1]CHEQUE-TRANSF ABRIL'!F33</f>
        <v>0</v>
      </c>
      <c r="G34" s="17">
        <f>'[1]CHEQUE-TRANSF ABRIL'!L33</f>
        <v>398356.68</v>
      </c>
      <c r="H34" s="18">
        <f t="shared" si="0"/>
        <v>29189039.040000003</v>
      </c>
    </row>
    <row r="35" spans="1:8" s="11" customFormat="1" ht="75" x14ac:dyDescent="0.2">
      <c r="A35" s="12"/>
      <c r="B35" s="13">
        <f>+'[1]CHEQUE-TRANSF ABRIL'!E34</f>
        <v>45028</v>
      </c>
      <c r="C35" s="14" t="str">
        <f>+'[1]CHEQUE-TRANSF ABRIL'!D34</f>
        <v>30289651523</v>
      </c>
      <c r="D35" s="15" t="str">
        <f>'[1]CHEQUE-TRANSF ABRIL'!C34</f>
        <v xml:space="preserve">DIRECCION GENERAL DE IMPUESTOS INTERNOS </v>
      </c>
      <c r="E35" s="14" t="str">
        <f>'[1]CHEQUE-TRANSF ABRIL'!M34</f>
        <v>PAGO RETENCION DEL 5% DE PROVEEDORES Y 10% DE CONTRATACION. CORRESPONDIENTE  AL MES DE MARZO  2023</v>
      </c>
      <c r="F35" s="16">
        <f>'[1]CHEQUE-TRANSF ABRIL'!F34</f>
        <v>0</v>
      </c>
      <c r="G35" s="17">
        <f>'[1]CHEQUE-TRANSF ABRIL'!L34</f>
        <v>135858.23999999999</v>
      </c>
      <c r="H35" s="18">
        <f t="shared" si="0"/>
        <v>29053180.800000004</v>
      </c>
    </row>
    <row r="36" spans="1:8" s="11" customFormat="1" ht="75" x14ac:dyDescent="0.2">
      <c r="A36" s="12"/>
      <c r="B36" s="13">
        <f>+'[1]CHEQUE-TRANSF ABRIL'!E35</f>
        <v>45028</v>
      </c>
      <c r="C36" s="14" t="str">
        <f>+'[1]CHEQUE-TRANSF ABRIL'!D35</f>
        <v>26708</v>
      </c>
      <c r="D36" s="15" t="str">
        <f>'[1]CHEQUE-TRANSF ABRIL'!C35</f>
        <v>ROBERTO ANTONIO RAMIREZ</v>
      </c>
      <c r="E36" s="14" t="str">
        <f>'[1]CHEQUE-TRANSF ABRIL'!M35</f>
        <v>PAGO TRANSPORTE PARA QUE PUEDA LLEVAR A SU HIJO JOSUE RAMIREZ A CITA EN SANTO DOMINGO,QUIEN E PACIENTE DEL PROGRAMA TB, VER ANEXO.</v>
      </c>
      <c r="F36" s="16">
        <f>'[1]CHEQUE-TRANSF ABRIL'!F35</f>
        <v>0</v>
      </c>
      <c r="G36" s="17">
        <f>'[1]CHEQUE-TRANSF ABRIL'!L35</f>
        <v>1500</v>
      </c>
      <c r="H36" s="18">
        <f t="shared" si="0"/>
        <v>29051680.800000004</v>
      </c>
    </row>
    <row r="37" spans="1:8" s="11" customFormat="1" ht="75" x14ac:dyDescent="0.2">
      <c r="A37" s="12"/>
      <c r="B37" s="13">
        <f>+'[1]CHEQUE-TRANSF ABRIL'!E36</f>
        <v>45028</v>
      </c>
      <c r="C37" s="14" t="str">
        <f>+'[1]CHEQUE-TRANSF ABRIL'!D36</f>
        <v>26709</v>
      </c>
      <c r="D37" s="15" t="str">
        <f>'[1]CHEQUE-TRANSF ABRIL'!C36</f>
        <v>ANA KARINA GERALDOCUEVAS</v>
      </c>
      <c r="E37" s="14" t="str">
        <f>'[1]CHEQUE-TRANSF ABRIL'!M36</f>
        <v>PAGO TRANSPORTE PARA QUE PUEDA LLEVAR A SU HIJO JOSUE RAMIREZ A CITA EN SANTO DOMINGO,QUIEN E PACIENTE DEL PROGRAMA TB, VER ANEXO.</v>
      </c>
      <c r="F37" s="16">
        <f>'[1]CHEQUE-TRANSF ABRIL'!F36</f>
        <v>0</v>
      </c>
      <c r="G37" s="17">
        <f>'[1]CHEQUE-TRANSF ABRIL'!L36</f>
        <v>1500</v>
      </c>
      <c r="H37" s="18">
        <f t="shared" si="0"/>
        <v>29050180.800000004</v>
      </c>
    </row>
    <row r="38" spans="1:8" s="11" customFormat="1" ht="60" x14ac:dyDescent="0.2">
      <c r="A38" s="12"/>
      <c r="B38" s="13">
        <f>+'[1]CHEQUE-TRANSF ABRIL'!E37</f>
        <v>45028</v>
      </c>
      <c r="C38" s="14" t="str">
        <f>+'[1]CHEQUE-TRANSF ABRIL'!D37</f>
        <v>26710</v>
      </c>
      <c r="D38" s="15" t="str">
        <f>'[1]CHEQUE-TRANSF ABRIL'!C37</f>
        <v>ROLAINYVALDEZ DE OLEO</v>
      </c>
      <c r="E38" s="14" t="str">
        <f>'[1]CHEQUE-TRANSF ABRIL'!M37</f>
        <v>PAGO TRANSPORTE A PACIENTE DEL PROGRAMA TB PARA QUE PUEDA ASISTIR A SU CITA EN SANTO DOMINGO, VER, ANEXO.</v>
      </c>
      <c r="F38" s="16">
        <f>'[1]CHEQUE-TRANSF ABRIL'!F37</f>
        <v>0</v>
      </c>
      <c r="G38" s="17">
        <f>'[1]CHEQUE-TRANSF ABRIL'!L37</f>
        <v>1500</v>
      </c>
      <c r="H38" s="18">
        <f t="shared" si="0"/>
        <v>29048680.800000004</v>
      </c>
    </row>
    <row r="39" spans="1:8" s="11" customFormat="1" ht="60" x14ac:dyDescent="0.2">
      <c r="A39" s="12"/>
      <c r="B39" s="13">
        <f>+'[1]CHEQUE-TRANSF ABRIL'!E38</f>
        <v>45028</v>
      </c>
      <c r="C39" s="14" t="str">
        <f>+'[1]CHEQUE-TRANSF ABRIL'!D38</f>
        <v>26711</v>
      </c>
      <c r="D39" s="15" t="str">
        <f>'[1]CHEQUE-TRANSF ABRIL'!C38</f>
        <v>YULEISI RAMIREZ</v>
      </c>
      <c r="E39" s="14" t="str">
        <f>'[1]CHEQUE-TRANSF ABRIL'!M38</f>
        <v>PAGO TRANSPORTE A PACIENTE DEL PROGRAMA TB PARA QUE PUEDA ASISTIR A SU CITA EN SANTO DOMINGO, VER, ANEXO.</v>
      </c>
      <c r="F39" s="16">
        <f>'[1]CHEQUE-TRANSF ABRIL'!F38</f>
        <v>0</v>
      </c>
      <c r="G39" s="17">
        <f>'[1]CHEQUE-TRANSF ABRIL'!L38</f>
        <v>1500</v>
      </c>
      <c r="H39" s="18">
        <f t="shared" si="0"/>
        <v>29047180.800000004</v>
      </c>
    </row>
    <row r="40" spans="1:8" s="11" customFormat="1" ht="60" x14ac:dyDescent="0.2">
      <c r="A40" s="12"/>
      <c r="B40" s="13">
        <f>+'[1]CHEQUE-TRANSF ABRIL'!E39</f>
        <v>45028</v>
      </c>
      <c r="C40" s="14" t="str">
        <f>+'[1]CHEQUE-TRANSF ABRIL'!D39</f>
        <v>26712</v>
      </c>
      <c r="D40" s="15" t="str">
        <f>'[1]CHEQUE-TRANSF ABRIL'!C39</f>
        <v>ROBERTO ANTONIO RAMIREZ</v>
      </c>
      <c r="E40" s="14" t="str">
        <f>'[1]CHEQUE-TRANSF ABRIL'!M39</f>
        <v>PAGO TRANSPORTE A PACIENTE DEL PROGRAMA TB PARA QUE PUEDA ASISTIR A SU CITA EN SANTO DOMINGO, VER, ANEXO.</v>
      </c>
      <c r="F40" s="16">
        <f>'[1]CHEQUE-TRANSF ABRIL'!F39</f>
        <v>0</v>
      </c>
      <c r="G40" s="17">
        <f>'[1]CHEQUE-TRANSF ABRIL'!L39</f>
        <v>1500</v>
      </c>
      <c r="H40" s="18">
        <f t="shared" si="0"/>
        <v>29045680.800000004</v>
      </c>
    </row>
    <row r="41" spans="1:8" s="11" customFormat="1" ht="60" x14ac:dyDescent="0.2">
      <c r="A41" s="12"/>
      <c r="B41" s="13">
        <f>+'[1]CHEQUE-TRANSF ABRIL'!E40</f>
        <v>45029</v>
      </c>
      <c r="C41" s="14">
        <f>+'[1]CHEQUE-TRANSF ABRIL'!D40</f>
        <v>0</v>
      </c>
      <c r="D41" s="15" t="str">
        <f>'[1]CHEQUE-TRANSF ABRIL'!C40</f>
        <v>INCENTIVO ELECTRONICO</v>
      </c>
      <c r="E41" s="14" t="str">
        <f>'[1]CHEQUE-TRANSF ABRIL'!M40</f>
        <v>PAGO INCENTIVO A PERSONAL MEDICO Y ENFERMERIA, AREA I AZUA CORRESPONDIENTE AL PERIODO JULIO DICIEMBRE 2022.</v>
      </c>
      <c r="F41" s="16">
        <f>'[1]CHEQUE-TRANSF ABRIL'!F40</f>
        <v>0</v>
      </c>
      <c r="G41" s="17">
        <f>'[1]CHEQUE-TRANSF ABRIL'!L40</f>
        <v>1343935.48</v>
      </c>
      <c r="H41" s="18">
        <f t="shared" si="0"/>
        <v>27701745.320000004</v>
      </c>
    </row>
    <row r="42" spans="1:8" s="11" customFormat="1" ht="60" x14ac:dyDescent="0.2">
      <c r="A42" s="12"/>
      <c r="B42" s="13">
        <f>+'[1]CHEQUE-TRANSF ABRIL'!E41</f>
        <v>45029</v>
      </c>
      <c r="C42" s="14">
        <f>+'[1]CHEQUE-TRANSF ABRIL'!D41</f>
        <v>0</v>
      </c>
      <c r="D42" s="15" t="str">
        <f>'[1]CHEQUE-TRANSF ABRIL'!C41</f>
        <v>INCENTIVO ELECTRONICO</v>
      </c>
      <c r="E42" s="14" t="str">
        <f>'[1]CHEQUE-TRANSF ABRIL'!M41</f>
        <v>PAGO INCENTIVO A PERSONAL MEDICO Y ENFERMERIA, AREA II SAN JUAN CORRESPONDIENTE AL PERIODO JULIO DICIEMBRE 2022.</v>
      </c>
      <c r="F42" s="16">
        <f>'[1]CHEQUE-TRANSF ABRIL'!F41</f>
        <v>0</v>
      </c>
      <c r="G42" s="17">
        <f>'[1]CHEQUE-TRANSF ABRIL'!L41</f>
        <v>1715485.73</v>
      </c>
      <c r="H42" s="18">
        <f t="shared" si="0"/>
        <v>25986259.590000004</v>
      </c>
    </row>
    <row r="43" spans="1:8" s="11" customFormat="1" ht="75" x14ac:dyDescent="0.2">
      <c r="A43" s="12"/>
      <c r="B43" s="13">
        <f>+'[1]CHEQUE-TRANSF ABRIL'!E42</f>
        <v>45029</v>
      </c>
      <c r="C43" s="14">
        <f>+'[1]CHEQUE-TRANSF ABRIL'!D42</f>
        <v>0</v>
      </c>
      <c r="D43" s="15" t="str">
        <f>'[1]CHEQUE-TRANSF ABRIL'!C42</f>
        <v>INCENTIVO ELECTRONICO</v>
      </c>
      <c r="E43" s="14" t="str">
        <f>'[1]CHEQUE-TRANSF ABRIL'!M42</f>
        <v>PAGO INCENTIVO A PERSONAL MEDICO Y ENFERMERIA, AREA III ELIAS PIÑA JUAN CORRESPONDIENTE AL PERIODO JULIO DICIEMBRE 2022.</v>
      </c>
      <c r="F43" s="16">
        <f>'[1]CHEQUE-TRANSF ABRIL'!F42</f>
        <v>0</v>
      </c>
      <c r="G43" s="17">
        <f>'[1]CHEQUE-TRANSF ABRIL'!L42</f>
        <v>342382.82</v>
      </c>
      <c r="H43" s="18">
        <f t="shared" si="0"/>
        <v>25643876.770000003</v>
      </c>
    </row>
    <row r="44" spans="1:8" s="11" customFormat="1" ht="75" x14ac:dyDescent="0.2">
      <c r="A44" s="12"/>
      <c r="B44" s="13">
        <f>+'[1]CHEQUE-TRANSF ABRIL'!E43</f>
        <v>45029</v>
      </c>
      <c r="C44" s="14">
        <f>+'[1]CHEQUE-TRANSF ABRIL'!D43</f>
        <v>0</v>
      </c>
      <c r="D44" s="15" t="str">
        <f>'[1]CHEQUE-TRANSF ABRIL'!C43</f>
        <v>INCENTIVO ELECTRONICO</v>
      </c>
      <c r="E44" s="14" t="str">
        <f>'[1]CHEQUE-TRANSF ABRIL'!M43</f>
        <v>PAGO INCENTIVO A PERSONAL DEL SERVICIO REGIONAL DE SALUD (OFICINA REGIONAL) CORRESPONDIENTE AL PERIODO JULIO DICIEMBRE 2022.</v>
      </c>
      <c r="F44" s="16">
        <f>'[1]CHEQUE-TRANSF ABRIL'!F43</f>
        <v>0</v>
      </c>
      <c r="G44" s="17">
        <f>'[1]CHEQUE-TRANSF ABRIL'!L43</f>
        <v>1415844.1</v>
      </c>
      <c r="H44" s="18">
        <f t="shared" si="0"/>
        <v>24228032.670000002</v>
      </c>
    </row>
    <row r="45" spans="1:8" s="11" customFormat="1" ht="75" x14ac:dyDescent="0.2">
      <c r="A45" s="12"/>
      <c r="B45" s="13">
        <f>+'[1]CHEQUE-TRANSF ABRIL'!E44</f>
        <v>45029</v>
      </c>
      <c r="C45" s="14">
        <f>+'[1]CHEQUE-TRANSF ABRIL'!D44</f>
        <v>0</v>
      </c>
      <c r="D45" s="15" t="str">
        <f>'[1]CHEQUE-TRANSF ABRIL'!C44</f>
        <v>INCENTIVO ELECTRONICO</v>
      </c>
      <c r="E45" s="14" t="str">
        <f>'[1]CHEQUE-TRANSF ABRIL'!M44</f>
        <v>PAGO INCENTIVO CORRESPONDIENTE AL PERIODO JULIO-DICIEMBRE 2022, A PERSONAL DE LA OFICINA REGIONAL</v>
      </c>
      <c r="F45" s="16">
        <f>'[1]CHEQUE-TRANSF ABRIL'!F44</f>
        <v>0</v>
      </c>
      <c r="G45" s="17">
        <f>'[1]CHEQUE-TRANSF ABRIL'!L44</f>
        <v>4299.74</v>
      </c>
      <c r="H45" s="18">
        <f t="shared" si="0"/>
        <v>24223732.930000003</v>
      </c>
    </row>
    <row r="46" spans="1:8" s="11" customFormat="1" ht="75" x14ac:dyDescent="0.2">
      <c r="A46" s="12"/>
      <c r="B46" s="13">
        <f>+'[1]CHEQUE-TRANSF ABRIL'!E45</f>
        <v>45029</v>
      </c>
      <c r="C46" s="14">
        <f>+'[1]CHEQUE-TRANSF ABRIL'!D45</f>
        <v>0</v>
      </c>
      <c r="D46" s="15" t="str">
        <f>'[1]CHEQUE-TRANSF ABRIL'!C45</f>
        <v>INCENTIVO ELECTRONICO</v>
      </c>
      <c r="E46" s="14" t="str">
        <f>'[1]CHEQUE-TRANSF ABRIL'!M45</f>
        <v>PAGO INCENTIVO CORRESPONDIENTE AL PERIODO JULIO-DICIEMBRE 2023, A PERSONAL DE LA OFICINA REGIONAL.</v>
      </c>
      <c r="F46" s="16">
        <f>'[1]CHEQUE-TRANSF ABRIL'!F45</f>
        <v>0</v>
      </c>
      <c r="G46" s="17">
        <f>'[1]CHEQUE-TRANSF ABRIL'!L45</f>
        <v>20393.98</v>
      </c>
      <c r="H46" s="18">
        <f t="shared" si="0"/>
        <v>24203338.950000003</v>
      </c>
    </row>
    <row r="47" spans="1:8" s="11" customFormat="1" ht="60" x14ac:dyDescent="0.2">
      <c r="A47" s="12"/>
      <c r="B47" s="13">
        <f>+'[1]CHEQUE-TRANSF ABRIL'!E46</f>
        <v>45029</v>
      </c>
      <c r="C47" s="14" t="str">
        <f>+'[1]CHEQUE-TRANSF ABRIL'!D46</f>
        <v>26713</v>
      </c>
      <c r="D47" s="15" t="str">
        <f>'[1]CHEQUE-TRANSF ABRIL'!C46</f>
        <v>DOMINGO MENDEZ BELTRE</v>
      </c>
      <c r="E47" s="14" t="str">
        <f>'[1]CHEQUE-TRANSF ABRIL'!M46</f>
        <v>PAGO INCENTIVO CORRESPONDIENTE AL PERIODO JULIO-DICIEMBRE 2022 A VIGILANTE CPN VARRRERA AZUA</v>
      </c>
      <c r="F47" s="16">
        <f>'[1]CHEQUE-TRANSF ABRIL'!F46</f>
        <v>0</v>
      </c>
      <c r="G47" s="17">
        <f>'[1]CHEQUE-TRANSF ABRIL'!L46</f>
        <v>1028.48</v>
      </c>
      <c r="H47" s="18">
        <f t="shared" si="0"/>
        <v>24202310.470000003</v>
      </c>
    </row>
    <row r="48" spans="1:8" s="11" customFormat="1" ht="60" x14ac:dyDescent="0.2">
      <c r="A48" s="12"/>
      <c r="B48" s="13">
        <f>+'[1]CHEQUE-TRANSF ABRIL'!E47</f>
        <v>45029</v>
      </c>
      <c r="C48" s="14" t="str">
        <f>+'[1]CHEQUE-TRANSF ABRIL'!D47</f>
        <v>26714</v>
      </c>
      <c r="D48" s="15" t="str">
        <f>'[1]CHEQUE-TRANSF ABRIL'!C47</f>
        <v>DALBERTO LARA GUERRERO</v>
      </c>
      <c r="E48" s="14" t="str">
        <f>'[1]CHEQUE-TRANSF ABRIL'!M47</f>
        <v>PAGO INCENTIVO CORRESPONDIENTE AL PERIODO JULIO-DICIEMBRE 2022 A VIGILANTE CPN AMIAMA GOMEZ  AZUA</v>
      </c>
      <c r="F48" s="16">
        <f>'[1]CHEQUE-TRANSF ABRIL'!F47</f>
        <v>0</v>
      </c>
      <c r="G48" s="17">
        <f>'[1]CHEQUE-TRANSF ABRIL'!L47</f>
        <v>1290.95</v>
      </c>
      <c r="H48" s="18">
        <f t="shared" si="0"/>
        <v>24201019.520000003</v>
      </c>
    </row>
    <row r="49" spans="1:8" s="11" customFormat="1" ht="60" x14ac:dyDescent="0.2">
      <c r="A49" s="12"/>
      <c r="B49" s="13">
        <f>+'[1]CHEQUE-TRANSF ABRIL'!E48</f>
        <v>45029</v>
      </c>
      <c r="C49" s="14" t="str">
        <f>+'[1]CHEQUE-TRANSF ABRIL'!D48</f>
        <v>26715</v>
      </c>
      <c r="D49" s="15" t="str">
        <f>'[1]CHEQUE-TRANSF ABRIL'!C48</f>
        <v>ALFONSO GARCIA DE LOS SANTOS</v>
      </c>
      <c r="E49" s="14" t="str">
        <f>'[1]CHEQUE-TRANSF ABRIL'!M48</f>
        <v>PAGO INCENTIVO CORRESPONDIENTE AL PERIODO JULIO-DICIEMBRE 2022 A VIGILANTE CPN MAGUEYAL.  AZUA</v>
      </c>
      <c r="F49" s="16">
        <f>'[1]CHEQUE-TRANSF ABRIL'!F48</f>
        <v>0</v>
      </c>
      <c r="G49" s="17">
        <f>'[1]CHEQUE-TRANSF ABRIL'!L48</f>
        <v>1103.3900000000001</v>
      </c>
      <c r="H49" s="18">
        <f t="shared" si="0"/>
        <v>24199916.130000003</v>
      </c>
    </row>
    <row r="50" spans="1:8" s="11" customFormat="1" ht="60" x14ac:dyDescent="0.2">
      <c r="A50" s="12"/>
      <c r="B50" s="13">
        <f>+'[1]CHEQUE-TRANSF ABRIL'!E49</f>
        <v>45029</v>
      </c>
      <c r="C50" s="14" t="str">
        <f>+'[1]CHEQUE-TRANSF ABRIL'!D49</f>
        <v>26716</v>
      </c>
      <c r="D50" s="15" t="str">
        <f>'[1]CHEQUE-TRANSF ABRIL'!C49</f>
        <v>CRISTINA EUFRACIA RODRIGUEZ</v>
      </c>
      <c r="E50" s="14" t="str">
        <f>'[1]CHEQUE-TRANSF ABRIL'!M49</f>
        <v>PAGO INCENTIVO CORRESPONDIENTE AL PERIODO JULIO-DICIEMBRE 2022 A CONSERJE CPN VILLA OCOA  AZUA</v>
      </c>
      <c r="F50" s="16">
        <f>'[1]CHEQUE-TRANSF ABRIL'!F49</f>
        <v>0</v>
      </c>
      <c r="G50" s="17">
        <f>'[1]CHEQUE-TRANSF ABRIL'!L49</f>
        <v>1001.7</v>
      </c>
      <c r="H50" s="18">
        <f t="shared" si="0"/>
        <v>24198914.430000003</v>
      </c>
    </row>
    <row r="51" spans="1:8" s="11" customFormat="1" ht="60" x14ac:dyDescent="0.2">
      <c r="A51" s="12"/>
      <c r="B51" s="13">
        <f>+'[1]CHEQUE-TRANSF ABRIL'!E50</f>
        <v>45029</v>
      </c>
      <c r="C51" s="14" t="str">
        <f>+'[1]CHEQUE-TRANSF ABRIL'!D50</f>
        <v>26717</v>
      </c>
      <c r="D51" s="15" t="str">
        <f>'[1]CHEQUE-TRANSF ABRIL'!C50</f>
        <v>RAFAEL DANILO RODRIGUEZ</v>
      </c>
      <c r="E51" s="14" t="str">
        <f>'[1]CHEQUE-TRANSF ABRIL'!M50</f>
        <v>PAGO INCENTIVO CORRESPONDIENTE AL PERIODO JULIO-DICIEMBRE 2022 A VIGILANTE CPN HATILLO AZUA.</v>
      </c>
      <c r="F51" s="16">
        <f>'[1]CHEQUE-TRANSF ABRIL'!F50</f>
        <v>0</v>
      </c>
      <c r="G51" s="17">
        <f>'[1]CHEQUE-TRANSF ABRIL'!L50</f>
        <v>1014.13</v>
      </c>
      <c r="H51" s="18">
        <f t="shared" si="0"/>
        <v>24197900.300000004</v>
      </c>
    </row>
    <row r="52" spans="1:8" s="11" customFormat="1" ht="75" x14ac:dyDescent="0.2">
      <c r="A52" s="12"/>
      <c r="B52" s="13">
        <f>+'[1]CHEQUE-TRANSF ABRIL'!E51</f>
        <v>45029</v>
      </c>
      <c r="C52" s="14" t="str">
        <f>+'[1]CHEQUE-TRANSF ABRIL'!D51</f>
        <v>26718</v>
      </c>
      <c r="D52" s="15" t="str">
        <f>'[1]CHEQUE-TRANSF ABRIL'!C51</f>
        <v>ALTAGRACIA NAVARRO</v>
      </c>
      <c r="E52" s="14" t="str">
        <f>'[1]CHEQUE-TRANSF ABRIL'!M51</f>
        <v>PAGO INCENTIVO CORRESPONDIENTE AL PERIODO JULIO-DICIEMBRE 2022 A SUPERVISORA DE PROMOTORES LAS CHARCAS AZUA.</v>
      </c>
      <c r="F52" s="16">
        <f>'[1]CHEQUE-TRANSF ABRIL'!F51</f>
        <v>0</v>
      </c>
      <c r="G52" s="17">
        <f>'[1]CHEQUE-TRANSF ABRIL'!L51</f>
        <v>1295.0999999999999</v>
      </c>
      <c r="H52" s="18">
        <f t="shared" si="0"/>
        <v>24196605.200000003</v>
      </c>
    </row>
    <row r="53" spans="1:8" s="11" customFormat="1" ht="60" x14ac:dyDescent="0.2">
      <c r="A53" s="12"/>
      <c r="B53" s="13">
        <f>+'[1]CHEQUE-TRANSF ABRIL'!E52</f>
        <v>45029</v>
      </c>
      <c r="C53" s="14" t="str">
        <f>+'[1]CHEQUE-TRANSF ABRIL'!D52</f>
        <v>26719</v>
      </c>
      <c r="D53" s="15" t="str">
        <f>'[1]CHEQUE-TRANSF ABRIL'!C52</f>
        <v>JULIO FLORENTINO FAMILIA</v>
      </c>
      <c r="E53" s="14" t="str">
        <f>'[1]CHEQUE-TRANSF ABRIL'!M52</f>
        <v>PAGO INCENTIVO CORRESPONDIENTE AL PERIODO JULIO-DICIEMBRE 2022 A VIGILANTE CPN LAS CHACAS   AZUA</v>
      </c>
      <c r="F53" s="16">
        <f>'[1]CHEQUE-TRANSF ABRIL'!F52</f>
        <v>0</v>
      </c>
      <c r="G53" s="17">
        <f>'[1]CHEQUE-TRANSF ABRIL'!L52</f>
        <v>814.13</v>
      </c>
      <c r="H53" s="18">
        <f t="shared" si="0"/>
        <v>24195791.070000004</v>
      </c>
    </row>
    <row r="54" spans="1:8" s="11" customFormat="1" ht="60" x14ac:dyDescent="0.2">
      <c r="A54" s="12"/>
      <c r="B54" s="13">
        <f>+'[1]CHEQUE-TRANSF ABRIL'!E53</f>
        <v>45029</v>
      </c>
      <c r="C54" s="14" t="str">
        <f>+'[1]CHEQUE-TRANSF ABRIL'!D53</f>
        <v>26720</v>
      </c>
      <c r="D54" s="15" t="str">
        <f>'[1]CHEQUE-TRANSF ABRIL'!C53</f>
        <v>MARCIAL RAMIREZ</v>
      </c>
      <c r="E54" s="14" t="str">
        <f>'[1]CHEQUE-TRANSF ABRIL'!M53</f>
        <v>PAGO INCENTIVO CORRESPONDIENTE AL PERIODO JULIO-DICIEMBRE 2022 A VIGILANTE CPN LAS LOMAS    AZUA</v>
      </c>
      <c r="F54" s="16">
        <f>'[1]CHEQUE-TRANSF ABRIL'!F53</f>
        <v>0</v>
      </c>
      <c r="G54" s="17">
        <f>'[1]CHEQUE-TRANSF ABRIL'!L53</f>
        <v>726.97</v>
      </c>
      <c r="H54" s="18">
        <f t="shared" si="0"/>
        <v>24195064.100000005</v>
      </c>
    </row>
    <row r="55" spans="1:8" s="11" customFormat="1" ht="60" x14ac:dyDescent="0.2">
      <c r="A55" s="12"/>
      <c r="B55" s="13">
        <f>+'[1]CHEQUE-TRANSF ABRIL'!E54</f>
        <v>45029</v>
      </c>
      <c r="C55" s="14" t="str">
        <f>+'[1]CHEQUE-TRANSF ABRIL'!D54</f>
        <v>26721</v>
      </c>
      <c r="D55" s="15" t="str">
        <f>'[1]CHEQUE-TRANSF ABRIL'!C54</f>
        <v>CARLOS MANUEL RAMIREZ</v>
      </c>
      <c r="E55" s="14" t="str">
        <f>'[1]CHEQUE-TRANSF ABRIL'!M54</f>
        <v>PAGO INCENTIVO CORRESPONDIENTE AL PERIODO JULIO-DICIEMBRE 2022 A VIGILANTE CPN TABARA ARRIBA AZUA.   AZUA</v>
      </c>
      <c r="F55" s="16">
        <f>'[1]CHEQUE-TRANSF ABRIL'!F54</f>
        <v>0</v>
      </c>
      <c r="G55" s="17">
        <f>'[1]CHEQUE-TRANSF ABRIL'!L54</f>
        <v>495.66</v>
      </c>
      <c r="H55" s="18">
        <f t="shared" si="0"/>
        <v>24194568.440000005</v>
      </c>
    </row>
    <row r="56" spans="1:8" s="11" customFormat="1" ht="75" x14ac:dyDescent="0.2">
      <c r="A56" s="12"/>
      <c r="B56" s="13">
        <f>+'[1]CHEQUE-TRANSF ABRIL'!E55</f>
        <v>45029</v>
      </c>
      <c r="C56" s="14" t="str">
        <f>+'[1]CHEQUE-TRANSF ABRIL'!D55</f>
        <v>26722</v>
      </c>
      <c r="D56" s="15" t="str">
        <f>'[1]CHEQUE-TRANSF ABRIL'!C55</f>
        <v>CAMILA ALCANTARA BATISTA</v>
      </c>
      <c r="E56" s="14" t="str">
        <f>'[1]CHEQUE-TRANSF ABRIL'!M55</f>
        <v xml:space="preserve">PAGO INCENTIVO CORRESPONDIENTE AL PERIODO JULIO-DICIEMBRE 2022 A PROMOTORA CPN VILLARPANDO  AZUA.  </v>
      </c>
      <c r="F56" s="16">
        <f>'[1]CHEQUE-TRANSF ABRIL'!F55</f>
        <v>0</v>
      </c>
      <c r="G56" s="17">
        <f>'[1]CHEQUE-TRANSF ABRIL'!L55</f>
        <v>991.33</v>
      </c>
      <c r="H56" s="18">
        <f t="shared" si="0"/>
        <v>24193577.110000007</v>
      </c>
    </row>
    <row r="57" spans="1:8" s="11" customFormat="1" ht="60" x14ac:dyDescent="0.2">
      <c r="A57" s="12"/>
      <c r="B57" s="13">
        <f>+'[1]CHEQUE-TRANSF ABRIL'!E56</f>
        <v>45029</v>
      </c>
      <c r="C57" s="14" t="str">
        <f>+'[1]CHEQUE-TRANSF ABRIL'!D56</f>
        <v>26723</v>
      </c>
      <c r="D57" s="15" t="str">
        <f>'[1]CHEQUE-TRANSF ABRIL'!C56</f>
        <v>LORENZO LUCIANO</v>
      </c>
      <c r="E57" s="14" t="str">
        <f>'[1]CHEQUE-TRANSF ABRIL'!M56</f>
        <v xml:space="preserve">PAGO INCENTIVO CORRESPONDIENTE AL PERIODO JULIO-DICIEMBRE 2022 A VIGILANTE CPN SAN ANA AZUA. </v>
      </c>
      <c r="F57" s="16">
        <f>'[1]CHEQUE-TRANSF ABRIL'!F56</f>
        <v>0</v>
      </c>
      <c r="G57" s="17">
        <f>'[1]CHEQUE-TRANSF ABRIL'!L56</f>
        <v>495.66</v>
      </c>
      <c r="H57" s="18">
        <f t="shared" si="0"/>
        <v>24193081.450000007</v>
      </c>
    </row>
    <row r="58" spans="1:8" s="11" customFormat="1" ht="45" x14ac:dyDescent="0.2">
      <c r="A58" s="12"/>
      <c r="B58" s="13">
        <f>+'[1]CHEQUE-TRANSF ABRIL'!E57</f>
        <v>45029</v>
      </c>
      <c r="C58" s="14" t="str">
        <f>+'[1]CHEQUE-TRANSF ABRIL'!D57</f>
        <v>26724</v>
      </c>
      <c r="D58" s="15" t="str">
        <f>'[1]CHEQUE-TRANSF ABRIL'!C57</f>
        <v>JHOCELYN ARELIS SUERO</v>
      </c>
      <c r="E58" s="14" t="str">
        <f>'[1]CHEQUE-TRANSF ABRIL'!M57</f>
        <v>PAGO INCENTIVO JULIO-DICIEMBRE 2022, A CONSERJE LAS LAGUNAS AZUA.</v>
      </c>
      <c r="F58" s="16">
        <f>'[1]CHEQUE-TRANSF ABRIL'!F57</f>
        <v>0</v>
      </c>
      <c r="G58" s="17">
        <f>'[1]CHEQUE-TRANSF ABRIL'!L57</f>
        <v>495.66</v>
      </c>
      <c r="H58" s="18">
        <f t="shared" si="0"/>
        <v>24192585.790000007</v>
      </c>
    </row>
    <row r="59" spans="1:8" s="11" customFormat="1" ht="45" x14ac:dyDescent="0.2">
      <c r="A59" s="12"/>
      <c r="B59" s="13">
        <f>+'[1]CHEQUE-TRANSF ABRIL'!E58</f>
        <v>45029</v>
      </c>
      <c r="C59" s="14" t="str">
        <f>+'[1]CHEQUE-TRANSF ABRIL'!D58</f>
        <v>26725</v>
      </c>
      <c r="D59" s="15" t="str">
        <f>'[1]CHEQUE-TRANSF ABRIL'!C58</f>
        <v xml:space="preserve">SOLAYNE GALVAN </v>
      </c>
      <c r="E59" s="14" t="str">
        <f>'[1]CHEQUE-TRANSF ABRIL'!M58</f>
        <v>PAGO INCENTIVO JULIO-DICIEMBRE 2022, A CONSERJE SABANA YEGUA  AZUA.</v>
      </c>
      <c r="F59" s="16">
        <f>'[1]CHEQUE-TRANSF ABRIL'!F58</f>
        <v>0</v>
      </c>
      <c r="G59" s="17">
        <f>'[1]CHEQUE-TRANSF ABRIL'!L58</f>
        <v>1090.46</v>
      </c>
      <c r="H59" s="18">
        <f t="shared" si="0"/>
        <v>24191495.330000006</v>
      </c>
    </row>
    <row r="60" spans="1:8" s="11" customFormat="1" ht="16.5" customHeight="1" x14ac:dyDescent="0.2">
      <c r="A60" s="12"/>
      <c r="B60" s="13">
        <f>+'[1]CHEQUE-TRANSF ABRIL'!E59</f>
        <v>45029</v>
      </c>
      <c r="C60" s="14" t="str">
        <f>+'[1]CHEQUE-TRANSF ABRIL'!D59</f>
        <v>26726</v>
      </c>
      <c r="D60" s="15" t="str">
        <f>'[1]CHEQUE-TRANSF ABRIL'!C59</f>
        <v>PASCUAL MELENDEZ GERALDO</v>
      </c>
      <c r="E60" s="14" t="str">
        <f>'[1]CHEQUE-TRANSF ABRIL'!M59</f>
        <v>PAGO INCENTIVO CORRESPONDIENTE AL PERIODO JULIO-DICIEMBRE 2022 A VIGILANTE CPN A VIGILANTE VILLARPANDO AZUA.</v>
      </c>
      <c r="F60" s="16">
        <f>'[1]CHEQUE-TRANSF ABRIL'!F59</f>
        <v>0</v>
      </c>
      <c r="G60" s="17">
        <f>'[1]CHEQUE-TRANSF ABRIL'!L59</f>
        <v>1199.51</v>
      </c>
      <c r="H60" s="18">
        <f t="shared" si="0"/>
        <v>24190295.820000004</v>
      </c>
    </row>
    <row r="61" spans="1:8" s="11" customFormat="1" ht="75" x14ac:dyDescent="0.2">
      <c r="A61" s="12"/>
      <c r="B61" s="13">
        <f>+'[1]CHEQUE-TRANSF ABRIL'!E60</f>
        <v>45029</v>
      </c>
      <c r="C61" s="14" t="str">
        <f>+'[1]CHEQUE-TRANSF ABRIL'!D60</f>
        <v>26727</v>
      </c>
      <c r="D61" s="15" t="str">
        <f>'[1]CHEQUE-TRANSF ABRIL'!C60</f>
        <v>JOSE MANUEL MONERO RODRIGUEZ</v>
      </c>
      <c r="E61" s="14" t="str">
        <f>'[1]CHEQUE-TRANSF ABRIL'!M60</f>
        <v>PAGO INCENTIVO CORRESPONDIENTE AL PERIODO JULIO-DICIEMBRE 2022 A ANALISTA LEGAL REGIONAL DE SALUD EL VALLE SAN JUAN.</v>
      </c>
      <c r="F61" s="16">
        <f>'[1]CHEQUE-TRANSF ABRIL'!F60</f>
        <v>0</v>
      </c>
      <c r="G61" s="17">
        <f>'[1]CHEQUE-TRANSF ABRIL'!L60</f>
        <v>7040.92</v>
      </c>
      <c r="H61" s="18">
        <f t="shared" si="0"/>
        <v>24183254.900000002</v>
      </c>
    </row>
    <row r="62" spans="1:8" s="11" customFormat="1" ht="75" x14ac:dyDescent="0.2">
      <c r="A62" s="12"/>
      <c r="B62" s="13">
        <f>+'[1]CHEQUE-TRANSF ABRIL'!E61</f>
        <v>45029</v>
      </c>
      <c r="C62" s="14" t="str">
        <f>+'[1]CHEQUE-TRANSF ABRIL'!D61</f>
        <v>26728</v>
      </c>
      <c r="D62" s="15" t="str">
        <f>'[1]CHEQUE-TRANSF ABRIL'!C61</f>
        <v>BIENVENIDO RODRIGUEZ FERNANDEZ</v>
      </c>
      <c r="E62" s="14" t="str">
        <f>'[1]CHEQUE-TRANSF ABRIL'!M61</f>
        <v>PAGO INCENTIVO CORRESPONDIENTE AL PERIODO JULIO-DICIEMBRE 2022 A CHOFER  REGIONAL DE SALUD EL VALLE SAN JUAN.</v>
      </c>
      <c r="F62" s="16">
        <f>'[1]CHEQUE-TRANSF ABRIL'!F61</f>
        <v>0</v>
      </c>
      <c r="G62" s="17">
        <f>'[1]CHEQUE-TRANSF ABRIL'!L61</f>
        <v>3823.73</v>
      </c>
      <c r="H62" s="18">
        <f t="shared" si="0"/>
        <v>24179431.170000002</v>
      </c>
    </row>
    <row r="63" spans="1:8" s="11" customFormat="1" ht="75" x14ac:dyDescent="0.2">
      <c r="A63" s="12"/>
      <c r="B63" s="13">
        <f>+'[1]CHEQUE-TRANSF ABRIL'!E62</f>
        <v>45029</v>
      </c>
      <c r="C63" s="14" t="str">
        <f>+'[1]CHEQUE-TRANSF ABRIL'!D62</f>
        <v>26729</v>
      </c>
      <c r="D63" s="15" t="str">
        <f>'[1]CHEQUE-TRANSF ABRIL'!C62</f>
        <v>EDISON MIGUEL MELO PEREZ</v>
      </c>
      <c r="E63" s="14" t="str">
        <f>'[1]CHEQUE-TRANSF ABRIL'!M62</f>
        <v>PAGO INCENTIVO CORRESPONDIENTE AL PERIODO JULIO-DICIEMBRE 2022 A CHOFER  REGIONAL DE SALUD EL VALLE SAN JUAN.</v>
      </c>
      <c r="F63" s="16">
        <f>'[1]CHEQUE-TRANSF ABRIL'!F62</f>
        <v>0</v>
      </c>
      <c r="G63" s="17">
        <f>'[1]CHEQUE-TRANSF ABRIL'!L62</f>
        <v>5722.72</v>
      </c>
      <c r="H63" s="18">
        <f t="shared" si="0"/>
        <v>24173708.450000003</v>
      </c>
    </row>
    <row r="64" spans="1:8" s="11" customFormat="1" ht="75" x14ac:dyDescent="0.2">
      <c r="A64" s="12"/>
      <c r="B64" s="13">
        <f>+'[1]CHEQUE-TRANSF ABRIL'!E63</f>
        <v>45029</v>
      </c>
      <c r="C64" s="14" t="str">
        <f>+'[1]CHEQUE-TRANSF ABRIL'!D63</f>
        <v>26730</v>
      </c>
      <c r="D64" s="15" t="str">
        <f>'[1]CHEQUE-TRANSF ABRIL'!C63</f>
        <v>LEYNEL JOSUE PUENTE PEGUERO</v>
      </c>
      <c r="E64" s="14" t="str">
        <f>'[1]CHEQUE-TRANSF ABRIL'!M63</f>
        <v>PAGO INCENTIVO CORRESPONDIENTE AL PERIODO JULIO-DICIEMBRE 2022 A ENC. DE SEGURIDAD REGIONAL DE SALUD EL VALLE SAN JUAN.</v>
      </c>
      <c r="F64" s="16">
        <f>'[1]CHEQUE-TRANSF ABRIL'!F63</f>
        <v>0</v>
      </c>
      <c r="G64" s="17">
        <f>'[1]CHEQUE-TRANSF ABRIL'!L63</f>
        <v>16093.54</v>
      </c>
      <c r="H64" s="18">
        <f t="shared" si="0"/>
        <v>24157614.910000004</v>
      </c>
    </row>
    <row r="65" spans="1:8" s="11" customFormat="1" ht="75" x14ac:dyDescent="0.2">
      <c r="A65" s="12"/>
      <c r="B65" s="13">
        <f>+'[1]CHEQUE-TRANSF ABRIL'!E64</f>
        <v>45029</v>
      </c>
      <c r="C65" s="14" t="str">
        <f>+'[1]CHEQUE-TRANSF ABRIL'!D64</f>
        <v>26731</v>
      </c>
      <c r="D65" s="15" t="str">
        <f>'[1]CHEQUE-TRANSF ABRIL'!C64</f>
        <v>JEURYS JONAS BELLO HERRERA.</v>
      </c>
      <c r="E65" s="14" t="str">
        <f>'[1]CHEQUE-TRANSF ABRIL'!M64</f>
        <v>PAGO INCENTIVO CORRESPONDIENTE AL PERIODO JULIO-DICIEMBRE 2022 A. DE DIGITADOR ALMACEN DE MEDICAMENTOS SAN JUAN.</v>
      </c>
      <c r="F65" s="16">
        <f>'[1]CHEQUE-TRANSF ABRIL'!F64</f>
        <v>0</v>
      </c>
      <c r="G65" s="17">
        <f>'[1]CHEQUE-TRANSF ABRIL'!L64</f>
        <v>3218.71</v>
      </c>
      <c r="H65" s="18">
        <f t="shared" si="0"/>
        <v>24154396.200000003</v>
      </c>
    </row>
    <row r="66" spans="1:8" s="11" customFormat="1" ht="75" x14ac:dyDescent="0.2">
      <c r="A66" s="12"/>
      <c r="B66" s="13">
        <f>+'[1]CHEQUE-TRANSF ABRIL'!E65</f>
        <v>45029</v>
      </c>
      <c r="C66" s="14" t="str">
        <f>+'[1]CHEQUE-TRANSF ABRIL'!D65</f>
        <v>26732</v>
      </c>
      <c r="D66" s="15" t="str">
        <f>'[1]CHEQUE-TRANSF ABRIL'!C65</f>
        <v>KARINA YANIRE NIN MONTILLA</v>
      </c>
      <c r="E66" s="14" t="str">
        <f>'[1]CHEQUE-TRANSF ABRIL'!M65</f>
        <v>PAGO INCENTIVO CORRESPONDIENTE AL PERIODO JULIO-DICIEMBRE 2022 A. DE DIGITADOR ALMACEN DE MEDICAMENTOS SAN JUAN.</v>
      </c>
      <c r="F66" s="16">
        <f>'[1]CHEQUE-TRANSF ABRIL'!F65</f>
        <v>0</v>
      </c>
      <c r="G66" s="17">
        <f>'[1]CHEQUE-TRANSF ABRIL'!L65</f>
        <v>15979.17</v>
      </c>
      <c r="H66" s="18">
        <f t="shared" si="0"/>
        <v>24138417.030000001</v>
      </c>
    </row>
    <row r="67" spans="1:8" s="11" customFormat="1" ht="60" x14ac:dyDescent="0.2">
      <c r="A67" s="12"/>
      <c r="B67" s="13">
        <f>+'[1]CHEQUE-TRANSF ABRIL'!E66</f>
        <v>45029</v>
      </c>
      <c r="C67" s="14" t="str">
        <f>+'[1]CHEQUE-TRANSF ABRIL'!D66</f>
        <v>26733</v>
      </c>
      <c r="D67" s="15" t="str">
        <f>'[1]CHEQUE-TRANSF ABRIL'!C66</f>
        <v>SABINA HERRERA DE LA ROSA</v>
      </c>
      <c r="E67" s="14" t="str">
        <f>'[1]CHEQUE-TRANSF ABRIL'!M66</f>
        <v>PAGO INCENTIVO JULIO-DICIEMBRE 2022, A ENCARGADA DE DIVISION DE ABASTECIMIENTO ALMACEN DE MEDICAMENTOS  SAN JUAN.</v>
      </c>
      <c r="F67" s="16">
        <f>'[1]CHEQUE-TRANSF ABRIL'!F66</f>
        <v>0</v>
      </c>
      <c r="G67" s="17">
        <f>'[1]CHEQUE-TRANSF ABRIL'!L66</f>
        <v>8717.33</v>
      </c>
      <c r="H67" s="18">
        <f t="shared" si="0"/>
        <v>24129699.700000003</v>
      </c>
    </row>
    <row r="68" spans="1:8" s="11" customFormat="1" ht="60" x14ac:dyDescent="0.2">
      <c r="A68" s="12"/>
      <c r="B68" s="13">
        <f>+'[1]CHEQUE-TRANSF ABRIL'!E67</f>
        <v>45029</v>
      </c>
      <c r="C68" s="14" t="str">
        <f>+'[1]CHEQUE-TRANSF ABRIL'!D67</f>
        <v>26734</v>
      </c>
      <c r="D68" s="15" t="str">
        <f>'[1]CHEQUE-TRANSF ABRIL'!C67</f>
        <v>NOEMI JIMENEZ PEREZ</v>
      </c>
      <c r="E68" s="14" t="str">
        <f>'[1]CHEQUE-TRANSF ABRIL'!M67</f>
        <v>PAGO INCENTIVO JULIO-DICIEMBRE 2022, A COORDINADOR(A) REC. DE SERVICIO DE AREA TECNICA SAN JUAN.</v>
      </c>
      <c r="F68" s="16">
        <f>'[1]CHEQUE-TRANSF ABRIL'!F67</f>
        <v>0</v>
      </c>
      <c r="G68" s="17">
        <f>'[1]CHEQUE-TRANSF ABRIL'!L67</f>
        <v>3352.82</v>
      </c>
      <c r="H68" s="18">
        <f t="shared" si="0"/>
        <v>24126346.880000003</v>
      </c>
    </row>
    <row r="69" spans="1:8" s="11" customFormat="1" ht="45" x14ac:dyDescent="0.2">
      <c r="A69" s="12"/>
      <c r="B69" s="13">
        <f>+'[1]CHEQUE-TRANSF ABRIL'!E68</f>
        <v>45029</v>
      </c>
      <c r="C69" s="14" t="str">
        <f>+'[1]CHEQUE-TRANSF ABRIL'!D68</f>
        <v>26735</v>
      </c>
      <c r="D69" s="15" t="str">
        <f>'[1]CHEQUE-TRANSF ABRIL'!C68</f>
        <v>MANUEL ALBERTO OGANDO NOVA</v>
      </c>
      <c r="E69" s="14" t="str">
        <f>'[1]CHEQUE-TRANSF ABRIL'!M68</f>
        <v>PAGO INCENTIVO JULIO-DICIEMBRE 2022, A CHOFER DE LA REGIONAL DE SALUD EL VALLE SAN JUAN</v>
      </c>
      <c r="F69" s="16">
        <f>'[1]CHEQUE-TRANSF ABRIL'!F68</f>
        <v>0</v>
      </c>
      <c r="G69" s="17">
        <f>'[1]CHEQUE-TRANSF ABRIL'!L68</f>
        <v>4023.39</v>
      </c>
      <c r="H69" s="18">
        <f t="shared" si="0"/>
        <v>24122323.490000002</v>
      </c>
    </row>
    <row r="70" spans="1:8" s="11" customFormat="1" ht="45" x14ac:dyDescent="0.2">
      <c r="A70" s="12"/>
      <c r="B70" s="13">
        <f>+'[1]CHEQUE-TRANSF ABRIL'!E69</f>
        <v>45029</v>
      </c>
      <c r="C70" s="14" t="str">
        <f>+'[1]CHEQUE-TRANSF ABRIL'!D69</f>
        <v>26736</v>
      </c>
      <c r="D70" s="15" t="str">
        <f>'[1]CHEQUE-TRANSF ABRIL'!C69</f>
        <v>EMILY FLORENTINO PEREZ</v>
      </c>
      <c r="E70" s="14" t="str">
        <f>'[1]CHEQUE-TRANSF ABRIL'!M69</f>
        <v>PAGO INCENTIVO JULIO-DICIEMBRE 2022, A MEDICO PASANTE DELEY ELIAS PIÑA.</v>
      </c>
      <c r="F70" s="16">
        <f>'[1]CHEQUE-TRANSF ABRIL'!F69</f>
        <v>0</v>
      </c>
      <c r="G70" s="17">
        <f>'[1]CHEQUE-TRANSF ABRIL'!L69</f>
        <v>4299.74</v>
      </c>
      <c r="H70" s="18">
        <f t="shared" si="0"/>
        <v>24118023.750000004</v>
      </c>
    </row>
    <row r="71" spans="1:8" s="11" customFormat="1" ht="45" x14ac:dyDescent="0.2">
      <c r="A71" s="12"/>
      <c r="B71" s="13">
        <f>+'[1]CHEQUE-TRANSF ABRIL'!E70</f>
        <v>45029</v>
      </c>
      <c r="C71" s="14" t="str">
        <f>+'[1]CHEQUE-TRANSF ABRIL'!D70</f>
        <v>26737</v>
      </c>
      <c r="D71" s="15" t="str">
        <f>'[1]CHEQUE-TRANSF ABRIL'!C70</f>
        <v>ATENAIDA DE LA ROSA</v>
      </c>
      <c r="E71" s="14" t="str">
        <f>'[1]CHEQUE-TRANSF ABRIL'!M70</f>
        <v>PAGO INCENTIVO JULIO-DICIEMBRE 2022, A CONSERJE CPN LA FLORIDA SAN JUAN.</v>
      </c>
      <c r="F71" s="16">
        <f>'[1]CHEQUE-TRANSF ABRIL'!F70</f>
        <v>0</v>
      </c>
      <c r="G71" s="17">
        <f>'[1]CHEQUE-TRANSF ABRIL'!L70</f>
        <v>1042.3699999999999</v>
      </c>
      <c r="H71" s="18">
        <f t="shared" si="0"/>
        <v>24116981.380000003</v>
      </c>
    </row>
    <row r="72" spans="1:8" s="11" customFormat="1" ht="45" x14ac:dyDescent="0.2">
      <c r="A72" s="12"/>
      <c r="B72" s="13">
        <f>+'[1]CHEQUE-TRANSF ABRIL'!E71</f>
        <v>45029</v>
      </c>
      <c r="C72" s="14" t="str">
        <f>+'[1]CHEQUE-TRANSF ABRIL'!D71</f>
        <v>26738</v>
      </c>
      <c r="D72" s="15" t="str">
        <f>'[1]CHEQUE-TRANSF ABRIL'!C71</f>
        <v>BERKIS MESA VICENTE</v>
      </c>
      <c r="E72" s="14" t="str">
        <f>'[1]CHEQUE-TRANSF ABRIL'!M71</f>
        <v>PAGO INCENTIVO JULIO-DICIEMBRE 2022, A CONSERJE CPN CAPULIN SAN JUAN.</v>
      </c>
      <c r="F72" s="16">
        <f>'[1]CHEQUE-TRANSF ABRIL'!F71</f>
        <v>0</v>
      </c>
      <c r="G72" s="17">
        <f>'[1]CHEQUE-TRANSF ABRIL'!L71</f>
        <v>1163.5999999999999</v>
      </c>
      <c r="H72" s="18">
        <f t="shared" si="0"/>
        <v>24115817.780000001</v>
      </c>
    </row>
    <row r="73" spans="1:8" s="11" customFormat="1" ht="45" x14ac:dyDescent="0.2">
      <c r="A73" s="12"/>
      <c r="B73" s="13">
        <f>+'[1]CHEQUE-TRANSF ABRIL'!E72</f>
        <v>45029</v>
      </c>
      <c r="C73" s="14" t="str">
        <f>+'[1]CHEQUE-TRANSF ABRIL'!D72</f>
        <v>26739</v>
      </c>
      <c r="D73" s="15" t="str">
        <f>'[1]CHEQUE-TRANSF ABRIL'!C72</f>
        <v>JOSE VALDEZ</v>
      </c>
      <c r="E73" s="14" t="str">
        <f>'[1]CHEQUE-TRANSF ABRIL'!M72</f>
        <v>PAGO INCENTIVO JULIO-DICIEMBRE 2022, A CONSERJE CPN JINOVA SAN JUAN.</v>
      </c>
      <c r="F73" s="16">
        <f>'[1]CHEQUE-TRANSF ABRIL'!F72</f>
        <v>0</v>
      </c>
      <c r="G73" s="17">
        <f>'[1]CHEQUE-TRANSF ABRIL'!L72</f>
        <v>1027.21</v>
      </c>
      <c r="H73" s="18">
        <f t="shared" ref="H73:H136" si="1">+H72+F73-G73</f>
        <v>24114790.57</v>
      </c>
    </row>
    <row r="74" spans="1:8" s="11" customFormat="1" ht="45" x14ac:dyDescent="0.2">
      <c r="A74" s="12"/>
      <c r="B74" s="13">
        <f>+'[1]CHEQUE-TRANSF ABRIL'!E73</f>
        <v>45029</v>
      </c>
      <c r="C74" s="14" t="str">
        <f>+'[1]CHEQUE-TRANSF ABRIL'!D73</f>
        <v>26740</v>
      </c>
      <c r="D74" s="15" t="str">
        <f>'[1]CHEQUE-TRANSF ABRIL'!C73</f>
        <v>PATRIA MERCEDES CALDERON</v>
      </c>
      <c r="E74" s="14" t="str">
        <f>'[1]CHEQUE-TRANSF ABRIL'!M73</f>
        <v>PAGO INCENTIVO JULIO-DICIEMBRE 2022, A CONSERJE CPN VILLA LIBERACION  SAN JUAN.</v>
      </c>
      <c r="F74" s="16">
        <f>'[1]CHEQUE-TRANSF ABRIL'!F73</f>
        <v>0</v>
      </c>
      <c r="G74" s="17">
        <f>'[1]CHEQUE-TRANSF ABRIL'!L73</f>
        <v>1027.21</v>
      </c>
      <c r="H74" s="18">
        <f t="shared" si="1"/>
        <v>24113763.359999999</v>
      </c>
    </row>
    <row r="75" spans="1:8" s="11" customFormat="1" ht="45" x14ac:dyDescent="0.2">
      <c r="A75" s="12"/>
      <c r="B75" s="13">
        <f>+'[1]CHEQUE-TRANSF ABRIL'!E74</f>
        <v>45029</v>
      </c>
      <c r="C75" s="14" t="str">
        <f>+'[1]CHEQUE-TRANSF ABRIL'!D74</f>
        <v>26741</v>
      </c>
      <c r="D75" s="15" t="str">
        <f>'[1]CHEQUE-TRANSF ABRIL'!C74</f>
        <v>CRISTINO DE LEON</v>
      </c>
      <c r="E75" s="14" t="str">
        <f>'[1]CHEQUE-TRANSF ABRIL'!M74</f>
        <v>PAGO INCENTIVO JULIO-DICIEMBRE 2022, A AUXILIAR ENFERMERIA CPN HINGEÑITO  SAN JUAN.</v>
      </c>
      <c r="F75" s="16">
        <f>'[1]CHEQUE-TRANSF ABRIL'!F74</f>
        <v>0</v>
      </c>
      <c r="G75" s="17">
        <f>'[1]CHEQUE-TRANSF ABRIL'!L74</f>
        <v>3435.18</v>
      </c>
      <c r="H75" s="18">
        <f t="shared" si="1"/>
        <v>24110328.18</v>
      </c>
    </row>
    <row r="76" spans="1:8" s="11" customFormat="1" ht="45" x14ac:dyDescent="0.2">
      <c r="A76" s="12"/>
      <c r="B76" s="13">
        <f>+'[1]CHEQUE-TRANSF ABRIL'!E75</f>
        <v>45029</v>
      </c>
      <c r="C76" s="14" t="str">
        <f>+'[1]CHEQUE-TRANSF ABRIL'!D75</f>
        <v>26742</v>
      </c>
      <c r="D76" s="15" t="str">
        <f>'[1]CHEQUE-TRANSF ABRIL'!C75</f>
        <v>LUZ E BAEZ MORA</v>
      </c>
      <c r="E76" s="14" t="str">
        <f>'[1]CHEQUE-TRANSF ABRIL'!M75</f>
        <v>PAGO INCENTIVO JULIO-DICIEMBRE 2022, A CONSERJE HATO NUEVO SAN JUAN.</v>
      </c>
      <c r="F76" s="16">
        <f>'[1]CHEQUE-TRANSF ABRIL'!F75</f>
        <v>0</v>
      </c>
      <c r="G76" s="17">
        <f>'[1]CHEQUE-TRANSF ABRIL'!L75</f>
        <v>1019.62</v>
      </c>
      <c r="H76" s="18">
        <f t="shared" si="1"/>
        <v>24109308.559999999</v>
      </c>
    </row>
    <row r="77" spans="1:8" s="11" customFormat="1" ht="45" x14ac:dyDescent="0.2">
      <c r="A77" s="12"/>
      <c r="B77" s="13">
        <f>+'[1]CHEQUE-TRANSF ABRIL'!E76</f>
        <v>45029</v>
      </c>
      <c r="C77" s="14" t="str">
        <f>+'[1]CHEQUE-TRANSF ABRIL'!D76</f>
        <v>26743</v>
      </c>
      <c r="D77" s="15" t="str">
        <f>'[1]CHEQUE-TRANSF ABRIL'!C76</f>
        <v xml:space="preserve">JOSE LARA </v>
      </c>
      <c r="E77" s="14" t="str">
        <f>'[1]CHEQUE-TRANSF ABRIL'!M76</f>
        <v>PAGO INCENTIVO JULIO-DICIEMBRE 2022, A VIGILANTE CPN LA MAGUANA  SAN JUAN.</v>
      </c>
      <c r="F77" s="16">
        <f>'[1]CHEQUE-TRANSF ABRIL'!F76</f>
        <v>0</v>
      </c>
      <c r="G77" s="17">
        <f>'[1]CHEQUE-TRANSF ABRIL'!L76</f>
        <v>1027.21</v>
      </c>
      <c r="H77" s="18">
        <f t="shared" si="1"/>
        <v>24108281.349999998</v>
      </c>
    </row>
    <row r="78" spans="1:8" s="11" customFormat="1" ht="45" x14ac:dyDescent="0.2">
      <c r="A78" s="12"/>
      <c r="B78" s="13">
        <f>+'[1]CHEQUE-TRANSF ABRIL'!E77</f>
        <v>45029</v>
      </c>
      <c r="C78" s="14" t="str">
        <f>+'[1]CHEQUE-TRANSF ABRIL'!D77</f>
        <v>26744</v>
      </c>
      <c r="D78" s="15" t="str">
        <f>'[1]CHEQUE-TRANSF ABRIL'!C77</f>
        <v>INOCENCIO MONTERO SANCHEZ</v>
      </c>
      <c r="E78" s="14" t="str">
        <f>'[1]CHEQUE-TRANSF ABRIL'!M77</f>
        <v>PAGO INCENTIVO JULIO-DICIEMBRE 2022, A VIGILANTE CPN CORBANO NORTE SAN JUAN.</v>
      </c>
      <c r="F78" s="16">
        <f>'[1]CHEQUE-TRANSF ABRIL'!F77</f>
        <v>0</v>
      </c>
      <c r="G78" s="17">
        <f>'[1]CHEQUE-TRANSF ABRIL'!L77</f>
        <v>1167.3900000000001</v>
      </c>
      <c r="H78" s="18">
        <f t="shared" si="1"/>
        <v>24107113.959999997</v>
      </c>
    </row>
    <row r="79" spans="1:8" s="11" customFormat="1" ht="45" x14ac:dyDescent="0.2">
      <c r="A79" s="12"/>
      <c r="B79" s="13">
        <f>+'[1]CHEQUE-TRANSF ABRIL'!E78</f>
        <v>45029</v>
      </c>
      <c r="C79" s="14" t="str">
        <f>+'[1]CHEQUE-TRANSF ABRIL'!D78</f>
        <v>26745</v>
      </c>
      <c r="D79" s="15" t="str">
        <f>'[1]CHEQUE-TRANSF ABRIL'!C78</f>
        <v>JOSE MANUEL DE LOS SANTOS</v>
      </c>
      <c r="E79" s="14" t="str">
        <f>'[1]CHEQUE-TRANSF ABRIL'!M78</f>
        <v>PAGO INCENTIVO JULIO-DICIEMBRE 2022, A VIGILANTE CPN QUIJA QUIETA SAN JUAN.</v>
      </c>
      <c r="F79" s="16">
        <f>'[1]CHEQUE-TRANSF ABRIL'!F78</f>
        <v>0</v>
      </c>
      <c r="G79" s="17">
        <f>'[1]CHEQUE-TRANSF ABRIL'!L78</f>
        <v>1117.3900000000001</v>
      </c>
      <c r="H79" s="18">
        <f t="shared" si="1"/>
        <v>24105996.569999997</v>
      </c>
    </row>
    <row r="80" spans="1:8" s="11" customFormat="1" ht="45" x14ac:dyDescent="0.2">
      <c r="A80" s="12"/>
      <c r="B80" s="13">
        <f>+'[1]CHEQUE-TRANSF ABRIL'!E79</f>
        <v>45029</v>
      </c>
      <c r="C80" s="14" t="str">
        <f>+'[1]CHEQUE-TRANSF ABRIL'!D79</f>
        <v>26746</v>
      </c>
      <c r="D80" s="15" t="str">
        <f>'[1]CHEQUE-TRANSF ABRIL'!C79</f>
        <v>YURIDA TAVERAS GUZMAN</v>
      </c>
      <c r="E80" s="14" t="str">
        <f>'[1]CHEQUE-TRANSF ABRIL'!M79</f>
        <v>PAGO INCENTIVO JULIO-DICIEMBRE 2022, A CONSERJE   LOS JOBOS SAN JUAN.</v>
      </c>
      <c r="F80" s="16">
        <f>'[1]CHEQUE-TRANSF ABRIL'!F79</f>
        <v>0</v>
      </c>
      <c r="G80" s="17">
        <f>'[1]CHEQUE-TRANSF ABRIL'!L79</f>
        <v>1042.3699999999999</v>
      </c>
      <c r="H80" s="18">
        <f t="shared" si="1"/>
        <v>24104954.199999996</v>
      </c>
    </row>
    <row r="81" spans="1:8" s="11" customFormat="1" ht="45" x14ac:dyDescent="0.2">
      <c r="A81" s="12"/>
      <c r="B81" s="13">
        <f>+'[1]CHEQUE-TRANSF ABRIL'!E80</f>
        <v>45029</v>
      </c>
      <c r="C81" s="14" t="str">
        <f>+'[1]CHEQUE-TRANSF ABRIL'!D80</f>
        <v>26747</v>
      </c>
      <c r="D81" s="15" t="str">
        <f>'[1]CHEQUE-TRANSF ABRIL'!C80</f>
        <v>MARLENNY CONTRERAS</v>
      </c>
      <c r="E81" s="14" t="str">
        <f>'[1]CHEQUE-TRANSF ABRIL'!M80</f>
        <v>PAGO INCENTIVO JULIO-DICIEMBRE 2022, A  PROMOTORA DE SALUD HINGUEÑITO SAN JUAN.</v>
      </c>
      <c r="F81" s="16">
        <f>'[1]CHEQUE-TRANSF ABRIL'!F80</f>
        <v>0</v>
      </c>
      <c r="G81" s="17">
        <f>'[1]CHEQUE-TRANSF ABRIL'!L80</f>
        <v>858.64</v>
      </c>
      <c r="H81" s="18">
        <f t="shared" si="1"/>
        <v>24104095.559999995</v>
      </c>
    </row>
    <row r="82" spans="1:8" s="11" customFormat="1" ht="45" x14ac:dyDescent="0.2">
      <c r="A82" s="12"/>
      <c r="B82" s="13">
        <f>+'[1]CHEQUE-TRANSF ABRIL'!E81</f>
        <v>45029</v>
      </c>
      <c r="C82" s="14" t="str">
        <f>+'[1]CHEQUE-TRANSF ABRIL'!D81</f>
        <v>26748</v>
      </c>
      <c r="D82" s="15" t="str">
        <f>'[1]CHEQUE-TRANSF ABRIL'!C81</f>
        <v>JOSEFINA DE LOS SANTOS</v>
      </c>
      <c r="E82" s="14" t="str">
        <f>'[1]CHEQUE-TRANSF ABRIL'!M81</f>
        <v>PAGO INCENTIVO JULIO-DICIEMBRE 2022, A CONSERJE CPN CRISTO REY  SAN JUAN.</v>
      </c>
      <c r="F82" s="16">
        <f>'[1]CHEQUE-TRANSF ABRIL'!F81</f>
        <v>0</v>
      </c>
      <c r="G82" s="17">
        <f>'[1]CHEQUE-TRANSF ABRIL'!L81</f>
        <v>955.5</v>
      </c>
      <c r="H82" s="18">
        <f t="shared" si="1"/>
        <v>24103140.059999995</v>
      </c>
    </row>
    <row r="83" spans="1:8" s="11" customFormat="1" ht="45" x14ac:dyDescent="0.2">
      <c r="A83" s="12"/>
      <c r="B83" s="13">
        <f>+'[1]CHEQUE-TRANSF ABRIL'!E82</f>
        <v>45029</v>
      </c>
      <c r="C83" s="14" t="str">
        <f>+'[1]CHEQUE-TRANSF ABRIL'!D82</f>
        <v>26749</v>
      </c>
      <c r="D83" s="15" t="str">
        <f>'[1]CHEQUE-TRANSF ABRIL'!C82</f>
        <v>ARIEL MATEO</v>
      </c>
      <c r="E83" s="14" t="str">
        <f>'[1]CHEQUE-TRANSF ABRIL'!M82</f>
        <v>PAGO INCENTIVO JULIO-DICIEMBRE 2022, A CONSERJE CPN CRISTO REY  SAN JUAN.</v>
      </c>
      <c r="F83" s="16">
        <f>'[1]CHEQUE-TRANSF ABRIL'!F82</f>
        <v>0</v>
      </c>
      <c r="G83" s="17">
        <f>'[1]CHEQUE-TRANSF ABRIL'!L82</f>
        <v>860.79</v>
      </c>
      <c r="H83" s="18">
        <f t="shared" si="1"/>
        <v>24102279.269999996</v>
      </c>
    </row>
    <row r="84" spans="1:8" s="11" customFormat="1" ht="45" x14ac:dyDescent="0.2">
      <c r="A84" s="12"/>
      <c r="B84" s="13">
        <f>+'[1]CHEQUE-TRANSF ABRIL'!E83</f>
        <v>45029</v>
      </c>
      <c r="C84" s="14" t="str">
        <f>+'[1]CHEQUE-TRANSF ABRIL'!D83</f>
        <v>26750</v>
      </c>
      <c r="D84" s="15" t="str">
        <f>'[1]CHEQUE-TRANSF ABRIL'!C83</f>
        <v xml:space="preserve">BERKIS DE LA ROSA </v>
      </c>
      <c r="E84" s="14" t="str">
        <f>'[1]CHEQUE-TRANSF ABRIL'!M83</f>
        <v>PAGO INCENTIVO JULIO-DICIEMBRE 2022, A SEGURIDAD CCDX  SAN JUAN.</v>
      </c>
      <c r="F84" s="16">
        <f>'[1]CHEQUE-TRANSF ABRIL'!F83</f>
        <v>0</v>
      </c>
      <c r="G84" s="17">
        <f>'[1]CHEQUE-TRANSF ABRIL'!L83</f>
        <v>751.12</v>
      </c>
      <c r="H84" s="18">
        <f t="shared" si="1"/>
        <v>24101528.149999995</v>
      </c>
    </row>
    <row r="85" spans="1:8" s="11" customFormat="1" ht="45" x14ac:dyDescent="0.2">
      <c r="A85" s="12"/>
      <c r="B85" s="13">
        <f>+'[1]CHEQUE-TRANSF ABRIL'!E84</f>
        <v>45029</v>
      </c>
      <c r="C85" s="14" t="str">
        <f>+'[1]CHEQUE-TRANSF ABRIL'!D84</f>
        <v>26751</v>
      </c>
      <c r="D85" s="15" t="str">
        <f>'[1]CHEQUE-TRANSF ABRIL'!C84</f>
        <v>DOMINGA REGLA BOCIO</v>
      </c>
      <c r="E85" s="14" t="str">
        <f>'[1]CHEQUE-TRANSF ABRIL'!M84</f>
        <v>PAGO INCENTIVO JULIO-DICIEMBRE 2022, A  PROMOTORA DE SALUD JUAN SANTIAGO SAN JUAN.</v>
      </c>
      <c r="F85" s="16">
        <f>'[1]CHEQUE-TRANSF ABRIL'!F84</f>
        <v>0</v>
      </c>
      <c r="G85" s="17">
        <f>'[1]CHEQUE-TRANSF ABRIL'!L84</f>
        <v>1042.3699999999999</v>
      </c>
      <c r="H85" s="18">
        <f t="shared" si="1"/>
        <v>24100485.779999994</v>
      </c>
    </row>
    <row r="86" spans="1:8" s="11" customFormat="1" ht="45" x14ac:dyDescent="0.2">
      <c r="A86" s="12"/>
      <c r="B86" s="13">
        <f>+'[1]CHEQUE-TRANSF ABRIL'!E85</f>
        <v>45029</v>
      </c>
      <c r="C86" s="14" t="str">
        <f>+'[1]CHEQUE-TRANSF ABRIL'!D85</f>
        <v>26752</v>
      </c>
      <c r="D86" s="15" t="str">
        <f>'[1]CHEQUE-TRANSF ABRIL'!C85</f>
        <v>MARTINA DE LOS SANTOS</v>
      </c>
      <c r="E86" s="14" t="str">
        <f>'[1]CHEQUE-TRANSF ABRIL'!M85</f>
        <v>PAGO INCENTIVO JULIO-DICIEMBRE 2022, A CONSERJE CPN LOS COPEYES SAN JUAN.</v>
      </c>
      <c r="F86" s="16">
        <f>'[1]CHEQUE-TRANSF ABRIL'!F85</f>
        <v>0</v>
      </c>
      <c r="G86" s="17">
        <f>'[1]CHEQUE-TRANSF ABRIL'!L85</f>
        <v>1042.3699999999999</v>
      </c>
      <c r="H86" s="18">
        <f t="shared" si="1"/>
        <v>24099443.409999993</v>
      </c>
    </row>
    <row r="87" spans="1:8" s="11" customFormat="1" ht="90" x14ac:dyDescent="0.2">
      <c r="A87" s="12"/>
      <c r="B87" s="13">
        <f>+'[1]CHEQUE-TRANSF ABRIL'!E86</f>
        <v>45029</v>
      </c>
      <c r="C87" s="14" t="str">
        <f>+'[1]CHEQUE-TRANSF ABRIL'!D86</f>
        <v>26753</v>
      </c>
      <c r="D87" s="15" t="str">
        <f>'[1]CHEQUE-TRANSF ABRIL'!C86</f>
        <v>CENTRO CMERCIAL EL DETALLISTA</v>
      </c>
      <c r="E87" s="14" t="str">
        <f>'[1]CHEQUE-TRANSF ABRIL'!M86</f>
        <v>PAGO FACTURAS NO.B1500002061,2326,2424,2434,2437,2505,2522, Y 2529, INSUMOS COMESTIBLES DE LIPIEZA PARA USO EN LA OFICINA REGIONAL Y GERENCIA DE AREA II VER ANEXO.</v>
      </c>
      <c r="F87" s="16">
        <f>'[1]CHEQUE-TRANSF ABRIL'!F86</f>
        <v>0</v>
      </c>
      <c r="G87" s="17">
        <f>'[1]CHEQUE-TRANSF ABRIL'!L86</f>
        <v>244520.35</v>
      </c>
      <c r="H87" s="18">
        <f t="shared" si="1"/>
        <v>23854923.059999991</v>
      </c>
    </row>
    <row r="88" spans="1:8" s="11" customFormat="1" ht="90" x14ac:dyDescent="0.2">
      <c r="A88" s="12"/>
      <c r="B88" s="13">
        <f>+'[1]CHEQUE-TRANSF ABRIL'!E87</f>
        <v>45029</v>
      </c>
      <c r="C88" s="14" t="str">
        <f>+'[1]CHEQUE-TRANSF ABRIL'!D87</f>
        <v>26754</v>
      </c>
      <c r="D88" s="15" t="str">
        <f>'[1]CHEQUE-TRANSF ABRIL'!C87</f>
        <v>OBISPO SANCHEZ TAVERA</v>
      </c>
      <c r="E88" s="14" t="str">
        <f>'[1]CHEQUE-TRANSF ABRIL'!M87</f>
        <v>PAGO FACTURA NO.B1500000347,COMPRA DE ALMUERZO PARA ACTIVAD ENTREGA DE RECONOCIMIENTO A COLABORADORES DEL SRS EL VALLE,</v>
      </c>
      <c r="F88" s="16">
        <f>'[1]CHEQUE-TRANSF ABRIL'!F87</f>
        <v>0</v>
      </c>
      <c r="G88" s="17">
        <f>'[1]CHEQUE-TRANSF ABRIL'!L87</f>
        <v>85428</v>
      </c>
      <c r="H88" s="18">
        <f t="shared" si="1"/>
        <v>23769495.059999991</v>
      </c>
    </row>
    <row r="89" spans="1:8" s="11" customFormat="1" ht="90" x14ac:dyDescent="0.2">
      <c r="A89" s="12"/>
      <c r="B89" s="13">
        <f>+'[1]CHEQUE-TRANSF ABRIL'!E88</f>
        <v>45030</v>
      </c>
      <c r="C89" s="14" t="str">
        <f>+'[1]CHEQUE-TRANSF ABRIL'!D88</f>
        <v>30310487705</v>
      </c>
      <c r="D89" s="15" t="str">
        <f>'[1]CHEQUE-TRANSF ABRIL'!C88</f>
        <v>L&amp; INTERPRISE EIRL</v>
      </c>
      <c r="E89" s="14" t="str">
        <f>'[1]CHEQUE-TRANSF ABRIL'!M88</f>
        <v>PAGO FACTURA NO. B1500000066,MATERIALES GASTABLE DE LIMPIEZ PARA USO EN LA GERENCIA  DE AREA DE AZUA, SAN JUAN, Y ELIAS PIÑA EN EL MES DE MARZO.</v>
      </c>
      <c r="F89" s="16">
        <f>'[1]CHEQUE-TRANSF ABRIL'!F88</f>
        <v>0</v>
      </c>
      <c r="G89" s="17">
        <f>'[1]CHEQUE-TRANSF ABRIL'!L88</f>
        <v>89733.440000000002</v>
      </c>
      <c r="H89" s="18">
        <f t="shared" si="1"/>
        <v>23679761.61999999</v>
      </c>
    </row>
    <row r="90" spans="1:8" s="11" customFormat="1" ht="105" x14ac:dyDescent="0.2">
      <c r="A90" s="12"/>
      <c r="B90" s="13">
        <f>+'[1]CHEQUE-TRANSF ABRIL'!E89</f>
        <v>45030</v>
      </c>
      <c r="C90" s="14" t="str">
        <f>+'[1]CHEQUE-TRANSF ABRIL'!D89</f>
        <v>30310518834</v>
      </c>
      <c r="D90" s="15" t="str">
        <f>'[1]CHEQUE-TRANSF ABRIL'!C89</f>
        <v>INVERSIONES RHIMARG SRL</v>
      </c>
      <c r="E90" s="14" t="str">
        <f>'[1]CHEQUE-TRANSF ABRIL'!M89</f>
        <v>PAGO FACTURA B1500000545,B1500000528, Y0524, COMPRA DE MATERIALES DE LIMPIEZA PARA USO EN LA REGIONAL DE SALUD, Y MATERIAL GASTABLE PARA OPERATIVO MEDICO, VER ANEXO.</v>
      </c>
      <c r="F90" s="16">
        <f>'[1]CHEQUE-TRANSF ABRIL'!F89</f>
        <v>0</v>
      </c>
      <c r="G90" s="17">
        <f>'[1]CHEQUE-TRANSF ABRIL'!L89</f>
        <v>25363.81</v>
      </c>
      <c r="H90" s="18">
        <f t="shared" si="1"/>
        <v>23654397.809999991</v>
      </c>
    </row>
    <row r="91" spans="1:8" s="11" customFormat="1" ht="45" x14ac:dyDescent="0.2">
      <c r="A91" s="12"/>
      <c r="B91" s="13">
        <f>+'[1]CHEQUE-TRANSF ABRIL'!E90</f>
        <v>45030</v>
      </c>
      <c r="C91" s="14" t="str">
        <f>+'[1]CHEQUE-TRANSF ABRIL'!D90</f>
        <v>0</v>
      </c>
      <c r="D91" s="15" t="str">
        <f>'[1]CHEQUE-TRANSF ABRIL'!C90</f>
        <v>INCENTIVO ELECTRONICO</v>
      </c>
      <c r="E91" s="14" t="str">
        <f>'[1]CHEQUE-TRANSF ABRIL'!M90</f>
        <v>PAGO INCENTIVO JULIO-DICIEMBRE 2022, A PERSONAL DE LA REGIONAL, VER ANEXO</v>
      </c>
      <c r="F91" s="16">
        <f>'[1]CHEQUE-TRANSF ABRIL'!F90</f>
        <v>0</v>
      </c>
      <c r="G91" s="17">
        <f>'[1]CHEQUE-TRANSF ABRIL'!L90</f>
        <v>55934.559999999998</v>
      </c>
      <c r="H91" s="18">
        <f t="shared" si="1"/>
        <v>23598463.249999993</v>
      </c>
    </row>
    <row r="92" spans="1:8" s="11" customFormat="1" ht="45" x14ac:dyDescent="0.2">
      <c r="A92" s="12"/>
      <c r="B92" s="13">
        <f>+'[1]CHEQUE-TRANSF ABRIL'!E91</f>
        <v>45030</v>
      </c>
      <c r="C92" s="14" t="str">
        <f>+'[1]CHEQUE-TRANSF ABRIL'!D91</f>
        <v>0</v>
      </c>
      <c r="D92" s="15" t="str">
        <f>'[1]CHEQUE-TRANSF ABRIL'!C91</f>
        <v>INCENTIVO ELECTRONICO</v>
      </c>
      <c r="E92" s="14" t="str">
        <f>'[1]CHEQUE-TRANSF ABRIL'!M91</f>
        <v>PAGO INCENTIVO JULIO-DICIEMBRE 2022, A PERSONAL DE LA REGIONAL, VER ANEXO</v>
      </c>
      <c r="F92" s="16">
        <f>'[1]CHEQUE-TRANSF ABRIL'!F91</f>
        <v>0</v>
      </c>
      <c r="G92" s="17">
        <f>'[1]CHEQUE-TRANSF ABRIL'!L91</f>
        <v>10993.08</v>
      </c>
      <c r="H92" s="18">
        <f t="shared" si="1"/>
        <v>23587470.169999994</v>
      </c>
    </row>
    <row r="93" spans="1:8" s="11" customFormat="1" ht="105" x14ac:dyDescent="0.2">
      <c r="A93" s="12"/>
      <c r="B93" s="13">
        <f>+'[1]CHEQUE-TRANSF ABRIL'!E92</f>
        <v>45035</v>
      </c>
      <c r="C93" s="14" t="str">
        <f>+'[1]CHEQUE-TRANSF ABRIL'!D92</f>
        <v>26755</v>
      </c>
      <c r="D93" s="15" t="str">
        <f>'[1]CHEQUE-TRANSF ABRIL'!C92</f>
        <v>JUAN OSCAR FAMILIA</v>
      </c>
      <c r="E93" s="14" t="str">
        <f>'[1]CHEQUE-TRANSF ABRIL'!M92</f>
        <v>PAGO FACTURAS NO. B1500000057, Y 0061, PAGO TRANSPORTE PARA ACTIVIDAD DEL SERVICIO NACIONAL DE SALUD Y VIAJE CAPACITACION MUJER Y LIDERAZGO EN EL MES DE MARZO 2023, VER ANEXO</v>
      </c>
      <c r="F93" s="16">
        <f>'[1]CHEQUE-TRANSF ABRIL'!F92</f>
        <v>0</v>
      </c>
      <c r="G93" s="17">
        <f>'[1]CHEQUE-TRANSF ABRIL'!L92</f>
        <v>68400</v>
      </c>
      <c r="H93" s="18">
        <f t="shared" si="1"/>
        <v>23519070.169999994</v>
      </c>
    </row>
    <row r="94" spans="1:8" s="11" customFormat="1" ht="75" x14ac:dyDescent="0.2">
      <c r="A94" s="12"/>
      <c r="B94" s="13">
        <f>+'[1]CHEQUE-TRANSF ABRIL'!E93</f>
        <v>45035</v>
      </c>
      <c r="C94" s="14" t="str">
        <f>+'[1]CHEQUE-TRANSF ABRIL'!D93</f>
        <v>26756</v>
      </c>
      <c r="D94" s="15" t="str">
        <f>'[1]CHEQUE-TRANSF ABRIL'!C93</f>
        <v>INVERSIONES ECOTURISTICA, SRL.</v>
      </c>
      <c r="E94" s="14" t="str">
        <f>'[1]CHEQUE-TRANSF ABRIL'!M93</f>
        <v>PAGO FACTURAS NO. B1500001251,1181,1180, COMPRA DE CENA Y ALMUERZO CON EL PATRONATO DE SALUD DEL SUR OCTUBRE 2022, VER ANEXO.</v>
      </c>
      <c r="F94" s="16">
        <f>'[1]CHEQUE-TRANSF ABRIL'!F93</f>
        <v>0</v>
      </c>
      <c r="G94" s="17">
        <f>'[1]CHEQUE-TRANSF ABRIL'!L93</f>
        <v>31363.11</v>
      </c>
      <c r="H94" s="18">
        <f t="shared" si="1"/>
        <v>23487707.059999995</v>
      </c>
    </row>
    <row r="95" spans="1:8" s="11" customFormat="1" ht="30" x14ac:dyDescent="0.2">
      <c r="A95" s="12"/>
      <c r="B95" s="13">
        <f>+'[1]CHEQUE-TRANSF ABRIL'!E94</f>
        <v>45037</v>
      </c>
      <c r="C95" s="14" t="str">
        <f>+'[1]CHEQUE-TRANSF ABRIL'!D94</f>
        <v>26757</v>
      </c>
      <c r="D95" s="15" t="str">
        <f>'[1]CHEQUE-TRANSF ABRIL'!C94</f>
        <v>CLARY ESTHER SANTANA JIMENEZ</v>
      </c>
      <c r="E95" s="14" t="str">
        <f>'[1]CHEQUE-TRANSF ABRIL'!M94</f>
        <v>APERTURA DE CAJA CHICA</v>
      </c>
      <c r="F95" s="16">
        <f>'[1]CHEQUE-TRANSF ABRIL'!F94</f>
        <v>0</v>
      </c>
      <c r="G95" s="17">
        <f>'[1]CHEQUE-TRANSF ABRIL'!L94</f>
        <v>50000</v>
      </c>
      <c r="H95" s="18">
        <f t="shared" si="1"/>
        <v>23437707.059999995</v>
      </c>
    </row>
    <row r="96" spans="1:8" s="11" customFormat="1" ht="45" x14ac:dyDescent="0.2">
      <c r="A96" s="12"/>
      <c r="B96" s="13">
        <f>+'[1]CHEQUE-TRANSF ABRIL'!E95</f>
        <v>45040</v>
      </c>
      <c r="C96" s="14" t="str">
        <f>+'[1]CHEQUE-TRANSF ABRIL'!D95</f>
        <v>26758</v>
      </c>
      <c r="D96" s="15" t="str">
        <f>'[1]CHEQUE-TRANSF ABRIL'!C95</f>
        <v>MODESTO SUERO</v>
      </c>
      <c r="E96" s="14" t="str">
        <f>'[1]CHEQUE-TRANSF ABRIL'!M95</f>
        <v>PAGO ALQUILER CASA MEDICA DURANTE LA REMODELACION DE CLINICA EN EL BATEY, VER ANEXO.</v>
      </c>
      <c r="F96" s="16">
        <f>'[1]CHEQUE-TRANSF ABRIL'!F95</f>
        <v>0</v>
      </c>
      <c r="G96" s="17">
        <f>'[1]CHEQUE-TRANSF ABRIL'!L95</f>
        <v>27500</v>
      </c>
      <c r="H96" s="18">
        <f t="shared" si="1"/>
        <v>23410207.059999995</v>
      </c>
    </row>
    <row r="97" spans="1:8" s="11" customFormat="1" ht="75" x14ac:dyDescent="0.2">
      <c r="A97" s="12"/>
      <c r="B97" s="13">
        <f>+'[1]CHEQUE-TRANSF ABRIL'!E96</f>
        <v>45040</v>
      </c>
      <c r="C97" s="14" t="str">
        <f>+'[1]CHEQUE-TRANSF ABRIL'!D96</f>
        <v>26759</v>
      </c>
      <c r="D97" s="15" t="str">
        <f>'[1]CHEQUE-TRANSF ABRIL'!C96</f>
        <v>JUAN FRANCISCO HERNANDEZ</v>
      </c>
      <c r="E97" s="14" t="str">
        <f>'[1]CHEQUE-TRANSF ABRIL'!M96</f>
        <v>PAGO FACTURA NO. B1500000134, CAMBIO DE BATERIA PARA EL MANTENIMIENTO DE LA PLANTA ELECTRICA EN EL CENTRO DE DIAGNOSTICO AZUA, VER ANEXO</v>
      </c>
      <c r="F97" s="16">
        <f>'[1]CHEQUE-TRANSF ABRIL'!F96</f>
        <v>0</v>
      </c>
      <c r="G97" s="17">
        <f>'[1]CHEQUE-TRANSF ABRIL'!L96</f>
        <v>28250</v>
      </c>
      <c r="H97" s="18">
        <f t="shared" si="1"/>
        <v>23381957.059999995</v>
      </c>
    </row>
    <row r="98" spans="1:8" s="11" customFormat="1" ht="105" x14ac:dyDescent="0.2">
      <c r="A98" s="12"/>
      <c r="B98" s="13">
        <f>+'[1]CHEQUE-TRANSF ABRIL'!E97</f>
        <v>45040</v>
      </c>
      <c r="C98" s="14" t="str">
        <f>+'[1]CHEQUE-TRANSF ABRIL'!D97</f>
        <v>26760</v>
      </c>
      <c r="D98" s="15" t="str">
        <f>'[1]CHEQUE-TRANSF ABRIL'!C97</f>
        <v>FELIX EDWAR ARNAUD BAEZ</v>
      </c>
      <c r="E98" s="14" t="str">
        <f>'[1]CHEQUE-TRANSF ABRIL'!M97</f>
        <v>PAGO COMO SERVICIO PRESTADO A CHOFER DE LA OFICINA REGIONAL PARA TRANSPORTAR CARGAS EN LOS CAMIONES A REQUERIMIENTO DE LA RED, DESDE EL 02-01-2023 HASTA EL 30-042023, VER ANEXO.</v>
      </c>
      <c r="F98" s="16">
        <f>'[1]CHEQUE-TRANSF ABRIL'!F97</f>
        <v>0</v>
      </c>
      <c r="G98" s="17">
        <f>'[1]CHEQUE-TRANSF ABRIL'!L97</f>
        <v>64000</v>
      </c>
      <c r="H98" s="18">
        <f t="shared" si="1"/>
        <v>23317957.059999995</v>
      </c>
    </row>
    <row r="99" spans="1:8" s="11" customFormat="1" ht="15" x14ac:dyDescent="0.2">
      <c r="A99" s="12"/>
      <c r="B99" s="13">
        <f>+'[1]CHEQUE-TRANSF ABRIL'!E98</f>
        <v>45040</v>
      </c>
      <c r="C99" s="14" t="str">
        <f>+'[1]CHEQUE-TRANSF ABRIL'!D98</f>
        <v>26761</v>
      </c>
      <c r="D99" s="15" t="str">
        <f>'[1]CHEQUE-TRANSF ABRIL'!C98</f>
        <v>NULO</v>
      </c>
      <c r="E99" s="14" t="str">
        <f>'[1]CHEQUE-TRANSF ABRIL'!M98</f>
        <v>NULO</v>
      </c>
      <c r="F99" s="16">
        <f>'[1]CHEQUE-TRANSF ABRIL'!F98</f>
        <v>0</v>
      </c>
      <c r="G99" s="17">
        <f>'[1]CHEQUE-TRANSF ABRIL'!L98</f>
        <v>0</v>
      </c>
      <c r="H99" s="18">
        <f t="shared" si="1"/>
        <v>23317957.059999995</v>
      </c>
    </row>
    <row r="100" spans="1:8" s="11" customFormat="1" ht="135" x14ac:dyDescent="0.2">
      <c r="A100" s="12"/>
      <c r="B100" s="13">
        <f>+'[1]CHEQUE-TRANSF ABRIL'!E99</f>
        <v>45040</v>
      </c>
      <c r="C100" s="14" t="str">
        <f>+'[1]CHEQUE-TRANSF ABRIL'!D99</f>
        <v>26762</v>
      </c>
      <c r="D100" s="15" t="str">
        <f>'[1]CHEQUE-TRANSF ABRIL'!C99</f>
        <v xml:space="preserve">CENTRO ELECTRO VICTOR </v>
      </c>
      <c r="E100" s="14" t="str">
        <f>'[1]CHEQUE-TRANSF ABRIL'!M99</f>
        <v>PAGO FACTURA NO. B1500001662,1663,1665,1668,1670,1669,1674,1676,1681,1684,1686, 1696,COMPRA DE REPUESTOS LOS DIFERENTES VEHICULOS DEL SERVICIO REGIONAL DE SALUD EL VALLE LOS MESES DICIEMBRE 2022Y ENERO FEBRERO 2023, VER ANEXO.</v>
      </c>
      <c r="F100" s="16">
        <f>'[1]CHEQUE-TRANSF ABRIL'!F99</f>
        <v>0</v>
      </c>
      <c r="G100" s="17">
        <f>'[1]CHEQUE-TRANSF ABRIL'!L99</f>
        <v>112526.05</v>
      </c>
      <c r="H100" s="18">
        <f t="shared" si="1"/>
        <v>23205431.009999994</v>
      </c>
    </row>
    <row r="101" spans="1:8" s="11" customFormat="1" ht="15" x14ac:dyDescent="0.2">
      <c r="A101" s="12"/>
      <c r="B101" s="13">
        <f>+'[1]CHEQUE-TRANSF ABRIL'!E100</f>
        <v>45040</v>
      </c>
      <c r="C101" s="14" t="str">
        <f>+'[1]CHEQUE-TRANSF ABRIL'!D100</f>
        <v>26763</v>
      </c>
      <c r="D101" s="15" t="str">
        <f>'[1]CHEQUE-TRANSF ABRIL'!C100</f>
        <v>NULO</v>
      </c>
      <c r="E101" s="14" t="str">
        <f>'[1]CHEQUE-TRANSF ABRIL'!M100</f>
        <v>NULO</v>
      </c>
      <c r="F101" s="16">
        <f>'[1]CHEQUE-TRANSF ABRIL'!F100</f>
        <v>0</v>
      </c>
      <c r="G101" s="17">
        <f>'[1]CHEQUE-TRANSF ABRIL'!L100</f>
        <v>0</v>
      </c>
      <c r="H101" s="18">
        <f t="shared" si="1"/>
        <v>23205431.009999994</v>
      </c>
    </row>
    <row r="102" spans="1:8" s="11" customFormat="1" ht="15" x14ac:dyDescent="0.2">
      <c r="A102" s="12"/>
      <c r="B102" s="13">
        <f>+'[1]CHEQUE-TRANSF ABRIL'!E101</f>
        <v>45040</v>
      </c>
      <c r="C102" s="14" t="str">
        <f>+'[1]CHEQUE-TRANSF ABRIL'!D101</f>
        <v>26764</v>
      </c>
      <c r="D102" s="15" t="str">
        <f>'[1]CHEQUE-TRANSF ABRIL'!C101</f>
        <v>NULO</v>
      </c>
      <c r="E102" s="14" t="str">
        <f>'[1]CHEQUE-TRANSF ABRIL'!M101</f>
        <v>NULO</v>
      </c>
      <c r="F102" s="16">
        <f>'[1]CHEQUE-TRANSF ABRIL'!F101</f>
        <v>0</v>
      </c>
      <c r="G102" s="17">
        <f>'[1]CHEQUE-TRANSF ABRIL'!L101</f>
        <v>0</v>
      </c>
      <c r="H102" s="18">
        <f t="shared" si="1"/>
        <v>23205431.009999994</v>
      </c>
    </row>
    <row r="103" spans="1:8" s="11" customFormat="1" ht="60" x14ac:dyDescent="0.2">
      <c r="A103" s="12"/>
      <c r="B103" s="13">
        <f>+'[1]CHEQUE-TRANSF ABRIL'!E102</f>
        <v>45040</v>
      </c>
      <c r="C103" s="14" t="str">
        <f>+'[1]CHEQUE-TRANSF ABRIL'!D102</f>
        <v>26765</v>
      </c>
      <c r="D103" s="15" t="str">
        <f>'[1]CHEQUE-TRANSF ABRIL'!C102</f>
        <v>FRANCISCO ANTONIO NOVA FAMILIA</v>
      </c>
      <c r="E103" s="14" t="str">
        <f>'[1]CHEQUE-TRANSF ABRIL'!M102</f>
        <v>PAGO 10 DIAS DEL MES DE ABRIL 2023, A OBRERO JORNADA ODONTOLOGICA SAN JUAN, VER ANEXO.</v>
      </c>
      <c r="F103" s="16">
        <f>'[1]CHEQUE-TRANSF ABRIL'!F102</f>
        <v>0</v>
      </c>
      <c r="G103" s="17">
        <f>'[1]CHEQUE-TRANSF ABRIL'!L102</f>
        <v>5000</v>
      </c>
      <c r="H103" s="18">
        <f t="shared" si="1"/>
        <v>23200431.009999994</v>
      </c>
    </row>
    <row r="104" spans="1:8" s="11" customFormat="1" ht="60" x14ac:dyDescent="0.2">
      <c r="A104" s="12"/>
      <c r="B104" s="13">
        <f>+'[1]CHEQUE-TRANSF ABRIL'!E103</f>
        <v>45040</v>
      </c>
      <c r="C104" s="14" t="str">
        <f>+'[1]CHEQUE-TRANSF ABRIL'!D103</f>
        <v>26766</v>
      </c>
      <c r="D104" s="15" t="str">
        <f>'[1]CHEQUE-TRANSF ABRIL'!C103</f>
        <v>MORENO RODRIGUEZ</v>
      </c>
      <c r="E104" s="14" t="str">
        <f>'[1]CHEQUE-TRANSF ABRIL'!M103</f>
        <v>PAGO 10 DIAS DEL MES DE ABRIL 2023, A OBRERO JORNADA ODONTOLOGICA SAN JUAN, VER ANEXO.</v>
      </c>
      <c r="F104" s="16">
        <f>'[1]CHEQUE-TRANSF ABRIL'!F103</f>
        <v>0</v>
      </c>
      <c r="G104" s="17">
        <f>'[1]CHEQUE-TRANSF ABRIL'!L103</f>
        <v>5000</v>
      </c>
      <c r="H104" s="18">
        <f t="shared" si="1"/>
        <v>23195431.009999994</v>
      </c>
    </row>
    <row r="105" spans="1:8" s="11" customFormat="1" ht="75" x14ac:dyDescent="0.2">
      <c r="A105" s="12"/>
      <c r="B105" s="13">
        <f>+'[1]CHEQUE-TRANSF ABRIL'!E104</f>
        <v>45040</v>
      </c>
      <c r="C105" s="14" t="str">
        <f>+'[1]CHEQUE-TRANSF ABRIL'!D104</f>
        <v>26767</v>
      </c>
      <c r="D105" s="15" t="str">
        <f>'[1]CHEQUE-TRANSF ABRIL'!C104</f>
        <v>DANILO MESA RODRIGUEZ</v>
      </c>
      <c r="E105" s="14" t="str">
        <f>'[1]CHEQUE-TRANSF ABRIL'!M104</f>
        <v>PAGO POR SERVICIO PRESTADO COMO ELECTRICISTA AUTOMOTRIZ POR 30 DIAS PARA REPARAR VEHICULO DEL SERVICIO REGIONAL, VER ANEXO.</v>
      </c>
      <c r="F105" s="16">
        <f>'[1]CHEQUE-TRANSF ABRIL'!F104</f>
        <v>0</v>
      </c>
      <c r="G105" s="17">
        <f>'[1]CHEQUE-TRANSF ABRIL'!L104</f>
        <v>17500</v>
      </c>
      <c r="H105" s="18">
        <f t="shared" si="1"/>
        <v>23177931.009999994</v>
      </c>
    </row>
    <row r="106" spans="1:8" s="11" customFormat="1" ht="105" x14ac:dyDescent="0.2">
      <c r="A106" s="12"/>
      <c r="B106" s="13">
        <f>+'[1]CHEQUE-TRANSF ABRIL'!E105</f>
        <v>45040</v>
      </c>
      <c r="C106" s="14" t="str">
        <f>+'[1]CHEQUE-TRANSF ABRIL'!D105</f>
        <v>30427107340</v>
      </c>
      <c r="D106" s="15" t="str">
        <f>'[1]CHEQUE-TRANSF ABRIL'!C105</f>
        <v>MULTIMPRESOS OHPE SRL</v>
      </c>
      <c r="E106" s="14" t="str">
        <f>'[1]CHEQUE-TRANSF ABRIL'!M105</f>
        <v>PAGO FACTURAS B1500000703,0613,Y 0610, COMPRA DE MATERIAL GASTABLE DE PAPELERIA, PARA USO EN CPN, CENTRO DIAGNOSTICOS Y OPERATIVOS DENTALES Y SELLO PARA USO EN LA UNAP.</v>
      </c>
      <c r="F106" s="16">
        <f>'[1]CHEQUE-TRANSF ABRIL'!F105</f>
        <v>0</v>
      </c>
      <c r="G106" s="17">
        <f>'[1]CHEQUE-TRANSF ABRIL'!L105</f>
        <v>72320</v>
      </c>
      <c r="H106" s="18">
        <f t="shared" si="1"/>
        <v>23105611.009999994</v>
      </c>
    </row>
    <row r="107" spans="1:8" s="11" customFormat="1" ht="30" x14ac:dyDescent="0.2">
      <c r="A107" s="12"/>
      <c r="B107" s="13">
        <f>+'[1]CHEQUE-TRANSF ABRIL'!E106</f>
        <v>45040</v>
      </c>
      <c r="C107" s="14" t="str">
        <f>+'[1]CHEQUE-TRANSF ABRIL'!D106</f>
        <v>4524000011562</v>
      </c>
      <c r="D107" s="15" t="str">
        <f>'[1]CHEQUE-TRANSF ABRIL'!C106</f>
        <v xml:space="preserve">TRANSFERENCIA </v>
      </c>
      <c r="E107" s="14" t="str">
        <f>'[1]CHEQUE-TRANSF ABRIL'!M106</f>
        <v>TRSNFERENCIS DE PAGOPQO SISALRIL SUBSIDIO MATERNIDAD.</v>
      </c>
      <c r="F107" s="16">
        <f>'[1]CHEQUE-TRANSF ABRIL'!F106</f>
        <v>35000</v>
      </c>
      <c r="G107" s="17">
        <f>'[1]CHEQUE-TRANSF ABRIL'!L106</f>
        <v>0</v>
      </c>
      <c r="H107" s="18">
        <f t="shared" si="1"/>
        <v>23140611.009999994</v>
      </c>
    </row>
    <row r="108" spans="1:8" s="11" customFormat="1" ht="60" x14ac:dyDescent="0.2">
      <c r="A108" s="12"/>
      <c r="B108" s="13">
        <f>+'[1]CHEQUE-TRANSF ABRIL'!E107</f>
        <v>45041</v>
      </c>
      <c r="C108" s="14" t="str">
        <f>+'[1]CHEQUE-TRANSF ABRIL'!D107</f>
        <v>4524000000107</v>
      </c>
      <c r="D108" s="15" t="str">
        <f>'[1]CHEQUE-TRANSF ABRIL'!C107</f>
        <v xml:space="preserve">TRANSFERENCIA </v>
      </c>
      <c r="E108" s="14" t="str">
        <f>'[1]CHEQUE-TRANSF ABRIL'!M107</f>
        <v>TRANSFERENCIA POR FACTURACION POR LOS CENTROS DE DIAGNOSTICOS DEL SRS EL VALLE.</v>
      </c>
      <c r="F108" s="16">
        <f>'[1]CHEQUE-TRANSF ABRIL'!F107</f>
        <v>1363357.4</v>
      </c>
      <c r="G108" s="17">
        <f>'[1]CHEQUE-TRANSF ABRIL'!L107</f>
        <v>0</v>
      </c>
      <c r="H108" s="18">
        <f t="shared" si="1"/>
        <v>24503968.409999993</v>
      </c>
    </row>
    <row r="109" spans="1:8" s="11" customFormat="1" ht="45" x14ac:dyDescent="0.2">
      <c r="A109" s="12"/>
      <c r="B109" s="13">
        <f>+'[1]CHEQUE-TRANSF ABRIL'!E108</f>
        <v>45043</v>
      </c>
      <c r="C109" s="14" t="str">
        <f>+'[1]CHEQUE-TRANSF ABRIL'!D108</f>
        <v>26768</v>
      </c>
      <c r="D109" s="15" t="str">
        <f>'[1]CHEQUE-TRANSF ABRIL'!C108</f>
        <v>ALEXANDRO ANTONIO MORON PEREZ</v>
      </c>
      <c r="E109" s="14" t="str">
        <f>'[1]CHEQUE-TRANSF ABRIL'!M108</f>
        <v>PAGO CORRESPONDIENTE AL MES DE ABRIL 2023,A VIGILANTE CPN CARRIZAL AZUA.</v>
      </c>
      <c r="F109" s="16">
        <f>'[1]CHEQUE-TRANSF ABRIL'!F108</f>
        <v>0</v>
      </c>
      <c r="G109" s="17">
        <f>'[1]CHEQUE-TRANSF ABRIL'!L108</f>
        <v>5000</v>
      </c>
      <c r="H109" s="18">
        <f t="shared" si="1"/>
        <v>24498968.409999993</v>
      </c>
    </row>
    <row r="110" spans="1:8" s="11" customFormat="1" ht="15" x14ac:dyDescent="0.2">
      <c r="A110" s="12"/>
      <c r="B110" s="13">
        <f>+'[1]CHEQUE-TRANSF ABRIL'!E109</f>
        <v>45043</v>
      </c>
      <c r="C110" s="14" t="str">
        <f>+'[1]CHEQUE-TRANSF ABRIL'!D109</f>
        <v>26769</v>
      </c>
      <c r="D110" s="15" t="str">
        <f>'[1]CHEQUE-TRANSF ABRIL'!C109</f>
        <v>NULO</v>
      </c>
      <c r="E110" s="14" t="str">
        <f>'[1]CHEQUE-TRANSF ABRIL'!M109</f>
        <v>NULO</v>
      </c>
      <c r="F110" s="16">
        <f>'[1]CHEQUE-TRANSF ABRIL'!F109</f>
        <v>0</v>
      </c>
      <c r="G110" s="17">
        <f>'[1]CHEQUE-TRANSF ABRIL'!L109</f>
        <v>0</v>
      </c>
      <c r="H110" s="18">
        <f t="shared" si="1"/>
        <v>24498968.409999993</v>
      </c>
    </row>
    <row r="111" spans="1:8" s="11" customFormat="1" ht="45" x14ac:dyDescent="0.2">
      <c r="A111" s="12"/>
      <c r="B111" s="13">
        <f>+'[1]CHEQUE-TRANSF ABRIL'!E110</f>
        <v>45043</v>
      </c>
      <c r="C111" s="14" t="str">
        <f>+'[1]CHEQUE-TRANSF ABRIL'!D110</f>
        <v>26770</v>
      </c>
      <c r="D111" s="15" t="str">
        <f>'[1]CHEQUE-TRANSF ABRIL'!C110</f>
        <v>ADA LUZ DE LOS SANTOS</v>
      </c>
      <c r="E111" s="14" t="str">
        <f>'[1]CHEQUE-TRANSF ABRIL'!M110</f>
        <v>PAGO CORRESPONDIENTE AL MES DE ABRIL 2023,A PROMOTORA CPN CARRERA DE YEGUAS SAN JUAN</v>
      </c>
      <c r="F111" s="16">
        <f>'[1]CHEQUE-TRANSF ABRIL'!F110</f>
        <v>0</v>
      </c>
      <c r="G111" s="17">
        <f>'[1]CHEQUE-TRANSF ABRIL'!L110</f>
        <v>10000</v>
      </c>
      <c r="H111" s="18">
        <f t="shared" si="1"/>
        <v>24488968.409999993</v>
      </c>
    </row>
    <row r="112" spans="1:8" s="11" customFormat="1" ht="45" x14ac:dyDescent="0.2">
      <c r="A112" s="12"/>
      <c r="B112" s="13">
        <f>+'[1]CHEQUE-TRANSF ABRIL'!E111</f>
        <v>45043</v>
      </c>
      <c r="C112" s="14" t="str">
        <f>+'[1]CHEQUE-TRANSF ABRIL'!D111</f>
        <v>26771</v>
      </c>
      <c r="D112" s="15" t="str">
        <f>'[1]CHEQUE-TRANSF ABRIL'!C111</f>
        <v xml:space="preserve">ANIBAL PEREZ GARCIA </v>
      </c>
      <c r="E112" s="14" t="str">
        <f>'[1]CHEQUE-TRANSF ABRIL'!M111</f>
        <v>PAGO CORRESPONDIENTE AL MES DE ABRIL 2023,A VIGILANTE CPN VILLA ESPERANZA SAN JUAN</v>
      </c>
      <c r="F112" s="16">
        <f>'[1]CHEQUE-TRANSF ABRIL'!F111</f>
        <v>0</v>
      </c>
      <c r="G112" s="17">
        <f>'[1]CHEQUE-TRANSF ABRIL'!L111</f>
        <v>5000</v>
      </c>
      <c r="H112" s="18">
        <f t="shared" si="1"/>
        <v>24483968.409999993</v>
      </c>
    </row>
    <row r="113" spans="1:8" s="11" customFormat="1" ht="45" x14ac:dyDescent="0.2">
      <c r="A113" s="12"/>
      <c r="B113" s="13">
        <f>+'[1]CHEQUE-TRANSF ABRIL'!E112</f>
        <v>45043</v>
      </c>
      <c r="C113" s="14" t="str">
        <f>+'[1]CHEQUE-TRANSF ABRIL'!D112</f>
        <v>26772</v>
      </c>
      <c r="D113" s="15" t="str">
        <f>'[1]CHEQUE-TRANSF ABRIL'!C112</f>
        <v>CARLOS MANUEL RAMIREZ</v>
      </c>
      <c r="E113" s="14" t="str">
        <f>'[1]CHEQUE-TRANSF ABRIL'!M112</f>
        <v>PAGO CORRESPONDIENTE AL MES DE ABRIL 2023,A VIGILANTE CPN TABARA ARRIBA AZUA.</v>
      </c>
      <c r="F113" s="16">
        <f>'[1]CHEQUE-TRANSF ABRIL'!F112</f>
        <v>0</v>
      </c>
      <c r="G113" s="17">
        <f>'[1]CHEQUE-TRANSF ABRIL'!L112</f>
        <v>5000</v>
      </c>
      <c r="H113" s="18">
        <f t="shared" si="1"/>
        <v>24478968.409999993</v>
      </c>
    </row>
    <row r="114" spans="1:8" s="11" customFormat="1" ht="15" x14ac:dyDescent="0.2">
      <c r="A114" s="12"/>
      <c r="B114" s="13">
        <f>+'[1]CHEQUE-TRANSF ABRIL'!E113</f>
        <v>45043</v>
      </c>
      <c r="C114" s="14" t="str">
        <f>+'[1]CHEQUE-TRANSF ABRIL'!D113</f>
        <v>26773</v>
      </c>
      <c r="D114" s="15" t="str">
        <f>'[1]CHEQUE-TRANSF ABRIL'!C113</f>
        <v>NULO</v>
      </c>
      <c r="E114" s="14" t="str">
        <f>'[1]CHEQUE-TRANSF ABRIL'!M113</f>
        <v>NULO</v>
      </c>
      <c r="F114" s="16">
        <f>'[1]CHEQUE-TRANSF ABRIL'!F113</f>
        <v>0</v>
      </c>
      <c r="G114" s="17">
        <f>'[1]CHEQUE-TRANSF ABRIL'!L113</f>
        <v>0</v>
      </c>
      <c r="H114" s="18">
        <f t="shared" si="1"/>
        <v>24478968.409999993</v>
      </c>
    </row>
    <row r="115" spans="1:8" s="11" customFormat="1" ht="45" x14ac:dyDescent="0.2">
      <c r="A115" s="12"/>
      <c r="B115" s="13">
        <f>+'[1]CHEQUE-TRANSF ABRIL'!E114</f>
        <v>45043</v>
      </c>
      <c r="C115" s="14" t="str">
        <f>+'[1]CHEQUE-TRANSF ABRIL'!D114</f>
        <v>26774</v>
      </c>
      <c r="D115" s="15" t="str">
        <f>'[1]CHEQUE-TRANSF ABRIL'!C114</f>
        <v>CONSUELO MORILLO</v>
      </c>
      <c r="E115" s="14" t="str">
        <f>'[1]CHEQUE-TRANSF ABRIL'!M114</f>
        <v>PAGO CORRESPONDIENTE AL MES DE ABRIL 2023,A PROMOTORA DE SALUD UNAP GUAYABAL AZUA.</v>
      </c>
      <c r="F115" s="16">
        <f>'[1]CHEQUE-TRANSF ABRIL'!F114</f>
        <v>0</v>
      </c>
      <c r="G115" s="17">
        <f>'[1]CHEQUE-TRANSF ABRIL'!L114</f>
        <v>5500</v>
      </c>
      <c r="H115" s="18">
        <f t="shared" si="1"/>
        <v>24473468.409999993</v>
      </c>
    </row>
    <row r="116" spans="1:8" s="11" customFormat="1" ht="15" x14ac:dyDescent="0.2">
      <c r="A116" s="12"/>
      <c r="B116" s="13">
        <f>+'[1]CHEQUE-TRANSF ABRIL'!E115</f>
        <v>45043</v>
      </c>
      <c r="C116" s="14" t="str">
        <f>+'[1]CHEQUE-TRANSF ABRIL'!D115</f>
        <v>26775</v>
      </c>
      <c r="D116" s="15" t="str">
        <f>'[1]CHEQUE-TRANSF ABRIL'!C115</f>
        <v>NULO</v>
      </c>
      <c r="E116" s="14" t="str">
        <f>'[1]CHEQUE-TRANSF ABRIL'!M115</f>
        <v>NULO</v>
      </c>
      <c r="F116" s="16">
        <f>'[1]CHEQUE-TRANSF ABRIL'!F115</f>
        <v>0</v>
      </c>
      <c r="G116" s="17">
        <f>'[1]CHEQUE-TRANSF ABRIL'!L115</f>
        <v>0</v>
      </c>
      <c r="H116" s="18">
        <f t="shared" si="1"/>
        <v>24473468.409999993</v>
      </c>
    </row>
    <row r="117" spans="1:8" s="11" customFormat="1" ht="45" x14ac:dyDescent="0.2">
      <c r="A117" s="12"/>
      <c r="B117" s="13">
        <f>+'[1]CHEQUE-TRANSF ABRIL'!E116</f>
        <v>45043</v>
      </c>
      <c r="C117" s="14" t="str">
        <f>+'[1]CHEQUE-TRANSF ABRIL'!D116</f>
        <v>26776</v>
      </c>
      <c r="D117" s="15" t="str">
        <f>'[1]CHEQUE-TRANSF ABRIL'!C116</f>
        <v>DALWIN ROBERT BELTRE</v>
      </c>
      <c r="E117" s="14" t="str">
        <f>'[1]CHEQUE-TRANSF ABRIL'!M116</f>
        <v xml:space="preserve">PAGO CORRESPONDIENTE AL MES DE ABRIL 2023,A DIGITADOR ALMACEN SAN JUAN. </v>
      </c>
      <c r="F117" s="16">
        <f>'[1]CHEQUE-TRANSF ABRIL'!F116</f>
        <v>0</v>
      </c>
      <c r="G117" s="17">
        <f>'[1]CHEQUE-TRANSF ABRIL'!L116</f>
        <v>10000</v>
      </c>
      <c r="H117" s="18">
        <f t="shared" si="1"/>
        <v>24463468.409999993</v>
      </c>
    </row>
    <row r="118" spans="1:8" s="11" customFormat="1" ht="45" x14ac:dyDescent="0.2">
      <c r="A118" s="12"/>
      <c r="B118" s="13">
        <f>+'[1]CHEQUE-TRANSF ABRIL'!E117</f>
        <v>45043</v>
      </c>
      <c r="C118" s="14" t="str">
        <f>+'[1]CHEQUE-TRANSF ABRIL'!D117</f>
        <v>26777</v>
      </c>
      <c r="D118" s="15" t="str">
        <f>'[1]CHEQUE-TRANSF ABRIL'!C117</f>
        <v xml:space="preserve">DOMINGO MENDEZ </v>
      </c>
      <c r="E118" s="14" t="str">
        <f>'[1]CHEQUE-TRANSF ABRIL'!M117</f>
        <v>PAGO CORRESPONDIENTE AL MES DE ABRIL 2023,A VIGILANTE CPN BARRERA AZUA.</v>
      </c>
      <c r="F118" s="16">
        <f>'[1]CHEQUE-TRANSF ABRIL'!F117</f>
        <v>0</v>
      </c>
      <c r="G118" s="17">
        <f>'[1]CHEQUE-TRANSF ABRIL'!L117</f>
        <v>10000</v>
      </c>
      <c r="H118" s="18">
        <f t="shared" si="1"/>
        <v>24453468.409999993</v>
      </c>
    </row>
    <row r="119" spans="1:8" s="11" customFormat="1" ht="45" x14ac:dyDescent="0.2">
      <c r="A119" s="12"/>
      <c r="B119" s="13">
        <f>+'[1]CHEQUE-TRANSF ABRIL'!E118</f>
        <v>45043</v>
      </c>
      <c r="C119" s="14" t="str">
        <f>+'[1]CHEQUE-TRANSF ABRIL'!D118</f>
        <v>26778</v>
      </c>
      <c r="D119" s="15" t="str">
        <f>'[1]CHEQUE-TRANSF ABRIL'!C118</f>
        <v>ELVA SANTOS</v>
      </c>
      <c r="E119" s="14" t="str">
        <f>'[1]CHEQUE-TRANSF ABRIL'!M118</f>
        <v>PAGO CORRESPONDIENTE AL MES DE ABRIL 2023,A VIGILANTE CPN  LA CAÑITA AZUA.</v>
      </c>
      <c r="F119" s="16">
        <f>'[1]CHEQUE-TRANSF ABRIL'!F118</f>
        <v>0</v>
      </c>
      <c r="G119" s="17">
        <f>'[1]CHEQUE-TRANSF ABRIL'!L118</f>
        <v>5000</v>
      </c>
      <c r="H119" s="18">
        <f t="shared" si="1"/>
        <v>24448468.409999993</v>
      </c>
    </row>
    <row r="120" spans="1:8" s="11" customFormat="1" ht="45" x14ac:dyDescent="0.2">
      <c r="A120" s="12"/>
      <c r="B120" s="13">
        <f>+'[1]CHEQUE-TRANSF ABRIL'!E119</f>
        <v>45043</v>
      </c>
      <c r="C120" s="14" t="str">
        <f>+'[1]CHEQUE-TRANSF ABRIL'!D119</f>
        <v>26779</v>
      </c>
      <c r="D120" s="15" t="str">
        <f>'[1]CHEQUE-TRANSF ABRIL'!C119</f>
        <v>ELSA JOSEFINA MORA</v>
      </c>
      <c r="E120" s="14" t="str">
        <f>'[1]CHEQUE-TRANSF ABRIL'!M119</f>
        <v>PAGO CORRESPONDIENTE AL MES DE ABRIL 2023,A CONSERJE CPN  JUAN HERRERA SAN JUAN</v>
      </c>
      <c r="F120" s="16">
        <f>'[1]CHEQUE-TRANSF ABRIL'!F119</f>
        <v>0</v>
      </c>
      <c r="G120" s="17">
        <f>'[1]CHEQUE-TRANSF ABRIL'!L119</f>
        <v>5000</v>
      </c>
      <c r="H120" s="18">
        <f t="shared" si="1"/>
        <v>24443468.409999993</v>
      </c>
    </row>
    <row r="121" spans="1:8" s="11" customFormat="1" ht="45" x14ac:dyDescent="0.2">
      <c r="A121" s="12"/>
      <c r="B121" s="13">
        <f>+'[1]CHEQUE-TRANSF ABRIL'!E120</f>
        <v>45043</v>
      </c>
      <c r="C121" s="14" t="str">
        <f>+'[1]CHEQUE-TRANSF ABRIL'!D120</f>
        <v>26780</v>
      </c>
      <c r="D121" s="15" t="str">
        <f>'[1]CHEQUE-TRANSF ABRIL'!C120</f>
        <v>EDDY FAFAEL BATISTA</v>
      </c>
      <c r="E121" s="14" t="str">
        <f>'[1]CHEQUE-TRANSF ABRIL'!M120</f>
        <v>PAGO CORRESPONDIENTE AL MES DE ABRIL 2023,A JARDINERO CENTRO DE DIAGNOSTICO AZUA.</v>
      </c>
      <c r="F121" s="16">
        <f>'[1]CHEQUE-TRANSF ABRIL'!F120</f>
        <v>0</v>
      </c>
      <c r="G121" s="17">
        <f>'[1]CHEQUE-TRANSF ABRIL'!L120</f>
        <v>5000</v>
      </c>
      <c r="H121" s="18">
        <f t="shared" si="1"/>
        <v>24438468.409999993</v>
      </c>
    </row>
    <row r="122" spans="1:8" s="11" customFormat="1" ht="45" x14ac:dyDescent="0.2">
      <c r="A122" s="12"/>
      <c r="B122" s="13">
        <f>+'[1]CHEQUE-TRANSF ABRIL'!E121</f>
        <v>45043</v>
      </c>
      <c r="C122" s="14" t="str">
        <f>+'[1]CHEQUE-TRANSF ABRIL'!D121</f>
        <v>26781</v>
      </c>
      <c r="D122" s="15" t="str">
        <f>'[1]CHEQUE-TRANSF ABRIL'!C121</f>
        <v>FAUSTO GONZALEZ</v>
      </c>
      <c r="E122" s="14" t="str">
        <f>'[1]CHEQUE-TRANSF ABRIL'!M121</f>
        <v xml:space="preserve">PAGO CORRESPONDIENTE AL MES DE ABRIL 2023, A VIGILANTE CPN MIRADOR NORTE SAN JUAN </v>
      </c>
      <c r="F122" s="16">
        <f>'[1]CHEQUE-TRANSF ABRIL'!F121</f>
        <v>0</v>
      </c>
      <c r="G122" s="17">
        <f>'[1]CHEQUE-TRANSF ABRIL'!L121</f>
        <v>8000</v>
      </c>
      <c r="H122" s="18">
        <f t="shared" si="1"/>
        <v>24430468.409999993</v>
      </c>
    </row>
    <row r="123" spans="1:8" s="11" customFormat="1" ht="45" x14ac:dyDescent="0.2">
      <c r="A123" s="12"/>
      <c r="B123" s="13">
        <f>+'[1]CHEQUE-TRANSF ABRIL'!E122</f>
        <v>45043</v>
      </c>
      <c r="C123" s="14" t="str">
        <f>+'[1]CHEQUE-TRANSF ABRIL'!D122</f>
        <v>26782</v>
      </c>
      <c r="D123" s="15" t="str">
        <f>'[1]CHEQUE-TRANSF ABRIL'!C122</f>
        <v>GREGORIO RAMIREZ</v>
      </c>
      <c r="E123" s="14" t="str">
        <f>'[1]CHEQUE-TRANSF ABRIL'!M122</f>
        <v>PAGO CORRESPONDIENTE AL MES DE ABRIL 2023,A VIGILANTE CPN  LOS NEGROS  AZUA.</v>
      </c>
      <c r="F123" s="16">
        <f>'[1]CHEQUE-TRANSF ABRIL'!F122</f>
        <v>0</v>
      </c>
      <c r="G123" s="17">
        <f>'[1]CHEQUE-TRANSF ABRIL'!L122</f>
        <v>5000</v>
      </c>
      <c r="H123" s="18">
        <f t="shared" si="1"/>
        <v>24425468.409999993</v>
      </c>
    </row>
    <row r="124" spans="1:8" s="11" customFormat="1" ht="45" x14ac:dyDescent="0.2">
      <c r="A124" s="12"/>
      <c r="B124" s="13">
        <f>+'[1]CHEQUE-TRANSF ABRIL'!E123</f>
        <v>45043</v>
      </c>
      <c r="C124" s="14" t="str">
        <f>+'[1]CHEQUE-TRANSF ABRIL'!D123</f>
        <v>26783</v>
      </c>
      <c r="D124" s="15" t="str">
        <f>'[1]CHEQUE-TRANSF ABRIL'!C123</f>
        <v>JHCELIN ARELIS SUERO</v>
      </c>
      <c r="E124" s="14" t="str">
        <f>'[1]CHEQUE-TRANSF ABRIL'!M123</f>
        <v>PAGO CORRESPONDIENTE AL MES DE ABRIL 2023,A CONSERJE CPN  LAS LAGUNAS AZUA.</v>
      </c>
      <c r="F124" s="16">
        <f>'[1]CHEQUE-TRANSF ABRIL'!F123</f>
        <v>0</v>
      </c>
      <c r="G124" s="17">
        <f>'[1]CHEQUE-TRANSF ABRIL'!L123</f>
        <v>5000</v>
      </c>
      <c r="H124" s="18">
        <f t="shared" si="1"/>
        <v>24420468.409999993</v>
      </c>
    </row>
    <row r="125" spans="1:8" s="11" customFormat="1" ht="45" x14ac:dyDescent="0.2">
      <c r="A125" s="12"/>
      <c r="B125" s="13">
        <f>+'[1]CHEQUE-TRANSF ABRIL'!E124</f>
        <v>45043</v>
      </c>
      <c r="C125" s="14" t="str">
        <f>+'[1]CHEQUE-TRANSF ABRIL'!D124</f>
        <v>26784</v>
      </c>
      <c r="D125" s="15" t="str">
        <f>'[1]CHEQUE-TRANSF ABRIL'!C124</f>
        <v>JOSE JOAQUIN GUERRERO ROSSO</v>
      </c>
      <c r="E125" s="14" t="str">
        <f>'[1]CHEQUE-TRANSF ABRIL'!M124</f>
        <v>PAGO CORRESPONDIENTE AL MES DE ABRIL 2023,A VIGILANTE CPN  LAS LOMAS  AZUA.</v>
      </c>
      <c r="F125" s="16">
        <f>'[1]CHEQUE-TRANSF ABRIL'!F124</f>
        <v>0</v>
      </c>
      <c r="G125" s="17">
        <f>'[1]CHEQUE-TRANSF ABRIL'!L124</f>
        <v>5000</v>
      </c>
      <c r="H125" s="18">
        <f t="shared" si="1"/>
        <v>24415468.409999993</v>
      </c>
    </row>
    <row r="126" spans="1:8" s="11" customFormat="1" ht="45" x14ac:dyDescent="0.2">
      <c r="A126" s="12"/>
      <c r="B126" s="13">
        <f>+'[1]CHEQUE-TRANSF ABRIL'!E125</f>
        <v>45043</v>
      </c>
      <c r="C126" s="14" t="str">
        <f>+'[1]CHEQUE-TRANSF ABRIL'!D125</f>
        <v>26785</v>
      </c>
      <c r="D126" s="15" t="str">
        <f>'[1]CHEQUE-TRANSF ABRIL'!C125</f>
        <v>JULIO ANIBAL POCHE MONTILLA</v>
      </c>
      <c r="E126" s="14" t="str">
        <f>'[1]CHEQUE-TRANSF ABRIL'!M125</f>
        <v>PAGO CORRESPONDIENTE AL MES DE ABRIL 2023,A VIGILANTE CPN  LAS LOMAS  AZUA.</v>
      </c>
      <c r="F126" s="16">
        <f>'[1]CHEQUE-TRANSF ABRIL'!F125</f>
        <v>0</v>
      </c>
      <c r="G126" s="17">
        <f>'[1]CHEQUE-TRANSF ABRIL'!L125</f>
        <v>5000</v>
      </c>
      <c r="H126" s="18">
        <f t="shared" si="1"/>
        <v>24410468.409999993</v>
      </c>
    </row>
    <row r="127" spans="1:8" s="11" customFormat="1" ht="45" x14ac:dyDescent="0.2">
      <c r="A127" s="12"/>
      <c r="B127" s="13">
        <f>+'[1]CHEQUE-TRANSF ABRIL'!E126</f>
        <v>45043</v>
      </c>
      <c r="C127" s="14" t="str">
        <f>+'[1]CHEQUE-TRANSF ABRIL'!D126</f>
        <v>26786</v>
      </c>
      <c r="D127" s="15" t="str">
        <f>'[1]CHEQUE-TRANSF ABRIL'!C126</f>
        <v>MARGARITA GONZALEZ</v>
      </c>
      <c r="E127" s="14" t="str">
        <f>'[1]CHEQUE-TRANSF ABRIL'!M126</f>
        <v>PAGO CORRESPONDIENTE AL MES DE ABRIL 2023,A CONSERJE CPN  MAGUELLAR AZUA.</v>
      </c>
      <c r="F127" s="16">
        <f>'[1]CHEQUE-TRANSF ABRIL'!F126</f>
        <v>0</v>
      </c>
      <c r="G127" s="17">
        <f>'[1]CHEQUE-TRANSF ABRIL'!L126</f>
        <v>5000</v>
      </c>
      <c r="H127" s="18">
        <f t="shared" si="1"/>
        <v>24405468.409999993</v>
      </c>
    </row>
    <row r="128" spans="1:8" s="11" customFormat="1" ht="45" x14ac:dyDescent="0.2">
      <c r="A128" s="12"/>
      <c r="B128" s="13">
        <f>+'[1]CHEQUE-TRANSF ABRIL'!E127</f>
        <v>45043</v>
      </c>
      <c r="C128" s="14" t="str">
        <f>+'[1]CHEQUE-TRANSF ABRIL'!D127</f>
        <v>26787</v>
      </c>
      <c r="D128" s="15" t="str">
        <f>'[1]CHEQUE-TRANSF ABRIL'!C127</f>
        <v>MARIANA MENDEZ</v>
      </c>
      <c r="E128" s="14" t="str">
        <f>'[1]CHEQUE-TRANSF ABRIL'!M127</f>
        <v>PAGO CORRESPONDIENTE AL MES DE ABRIL 2023,A CONSERJE UNAP PROYECTO 4 AZUA.</v>
      </c>
      <c r="F128" s="16">
        <f>'[1]CHEQUE-TRANSF ABRIL'!F127</f>
        <v>0</v>
      </c>
      <c r="G128" s="17">
        <f>'[1]CHEQUE-TRANSF ABRIL'!L127</f>
        <v>5000</v>
      </c>
      <c r="H128" s="18">
        <f t="shared" si="1"/>
        <v>24400468.409999993</v>
      </c>
    </row>
    <row r="129" spans="1:8" s="11" customFormat="1" ht="45" x14ac:dyDescent="0.2">
      <c r="A129" s="12"/>
      <c r="B129" s="13">
        <f>+'[1]CHEQUE-TRANSF ABRIL'!E128</f>
        <v>45043</v>
      </c>
      <c r="C129" s="14" t="str">
        <f>+'[1]CHEQUE-TRANSF ABRIL'!D128</f>
        <v>26788</v>
      </c>
      <c r="D129" s="15" t="str">
        <f>'[1]CHEQUE-TRANSF ABRIL'!C128</f>
        <v>MANUEL VICTOR MENDEZ</v>
      </c>
      <c r="E129" s="14" t="str">
        <f>'[1]CHEQUE-TRANSF ABRIL'!M128</f>
        <v>PAGO CORRESPONDIENTE AL MES DE ABRIL 2023,A VIGILANTE UNAP PROYECTO 4  AZUA.</v>
      </c>
      <c r="F129" s="16">
        <f>'[1]CHEQUE-TRANSF ABRIL'!F128</f>
        <v>0</v>
      </c>
      <c r="G129" s="17">
        <f>'[1]CHEQUE-TRANSF ABRIL'!L128</f>
        <v>5000</v>
      </c>
      <c r="H129" s="18">
        <f t="shared" si="1"/>
        <v>24395468.409999993</v>
      </c>
    </row>
    <row r="130" spans="1:8" s="11" customFormat="1" ht="45" x14ac:dyDescent="0.2">
      <c r="A130" s="12"/>
      <c r="B130" s="13">
        <f>+'[1]CHEQUE-TRANSF ABRIL'!E129</f>
        <v>45043</v>
      </c>
      <c r="C130" s="14" t="str">
        <f>+'[1]CHEQUE-TRANSF ABRIL'!D129</f>
        <v>26789</v>
      </c>
      <c r="D130" s="15" t="str">
        <f>'[1]CHEQUE-TRANSF ABRIL'!C129</f>
        <v>MARIA CEDANO</v>
      </c>
      <c r="E130" s="14" t="str">
        <f>'[1]CHEQUE-TRANSF ABRIL'!M129</f>
        <v>PAGO CORRESPONDIENTE AL MES DE ABRIL 2023,A PROMOTORA DE SALUD UNAP GUAYABAL AZUA.</v>
      </c>
      <c r="F130" s="16">
        <f>'[1]CHEQUE-TRANSF ABRIL'!F129</f>
        <v>0</v>
      </c>
      <c r="G130" s="17">
        <f>'[1]CHEQUE-TRANSF ABRIL'!L129</f>
        <v>5500</v>
      </c>
      <c r="H130" s="18">
        <f t="shared" si="1"/>
        <v>24389968.409999993</v>
      </c>
    </row>
    <row r="131" spans="1:8" s="11" customFormat="1" ht="15" x14ac:dyDescent="0.2">
      <c r="A131" s="12"/>
      <c r="B131" s="13">
        <f>+'[1]CHEQUE-TRANSF ABRIL'!E130</f>
        <v>45043</v>
      </c>
      <c r="C131" s="14" t="str">
        <f>+'[1]CHEQUE-TRANSF ABRIL'!D130</f>
        <v>26790</v>
      </c>
      <c r="D131" s="15" t="str">
        <f>'[1]CHEQUE-TRANSF ABRIL'!C130</f>
        <v>NULO</v>
      </c>
      <c r="E131" s="14" t="str">
        <f>'[1]CHEQUE-TRANSF ABRIL'!M130</f>
        <v>NULO</v>
      </c>
      <c r="F131" s="16">
        <f>'[1]CHEQUE-TRANSF ABRIL'!F130</f>
        <v>0</v>
      </c>
      <c r="G131" s="17">
        <f>'[1]CHEQUE-TRANSF ABRIL'!L130</f>
        <v>0</v>
      </c>
      <c r="H131" s="18">
        <f t="shared" si="1"/>
        <v>24389968.409999993</v>
      </c>
    </row>
    <row r="132" spans="1:8" s="11" customFormat="1" ht="45" x14ac:dyDescent="0.2">
      <c r="A132" s="12"/>
      <c r="B132" s="13">
        <f>+'[1]CHEQUE-TRANSF ABRIL'!E131</f>
        <v>45043</v>
      </c>
      <c r="C132" s="14" t="str">
        <f>+'[1]CHEQUE-TRANSF ABRIL'!D131</f>
        <v>26791</v>
      </c>
      <c r="D132" s="15" t="str">
        <f>'[1]CHEQUE-TRANSF ABRIL'!C131</f>
        <v xml:space="preserve">MARIA ALTAGRACIA VALENZUELA </v>
      </c>
      <c r="E132" s="14" t="str">
        <f>'[1]CHEQUE-TRANSF ABRIL'!M131</f>
        <v>PAGO CORRESPONDIENTE AL MES DE ABRIL 2023,A CONSERJE DE SALUD UNAP GUAYABAL AZUA.</v>
      </c>
      <c r="F132" s="16">
        <f>'[1]CHEQUE-TRANSF ABRIL'!F131</f>
        <v>0</v>
      </c>
      <c r="G132" s="17">
        <f>'[1]CHEQUE-TRANSF ABRIL'!L131</f>
        <v>5000</v>
      </c>
      <c r="H132" s="18">
        <f t="shared" si="1"/>
        <v>24384968.409999993</v>
      </c>
    </row>
    <row r="133" spans="1:8" s="11" customFormat="1" ht="45" x14ac:dyDescent="0.2">
      <c r="A133" s="12"/>
      <c r="B133" s="13">
        <f>+'[1]CHEQUE-TRANSF ABRIL'!E132</f>
        <v>45043</v>
      </c>
      <c r="C133" s="14" t="str">
        <f>+'[1]CHEQUE-TRANSF ABRIL'!D132</f>
        <v>26792</v>
      </c>
      <c r="D133" s="15" t="str">
        <f>'[1]CHEQUE-TRANSF ABRIL'!C132</f>
        <v>MARGARITA OGANDO</v>
      </c>
      <c r="E133" s="14" t="str">
        <f>'[1]CHEQUE-TRANSF ABRIL'!M132</f>
        <v>PAGO CORRESPONDIENTE AL MES DE ABRIL 2023,A CONSERJE CPN CORBANO SUR SAN JUAN.</v>
      </c>
      <c r="F133" s="16">
        <f>'[1]CHEQUE-TRANSF ABRIL'!F132</f>
        <v>0</v>
      </c>
      <c r="G133" s="17">
        <f>'[1]CHEQUE-TRANSF ABRIL'!L132</f>
        <v>5000</v>
      </c>
      <c r="H133" s="18">
        <f t="shared" si="1"/>
        <v>24379968.409999993</v>
      </c>
    </row>
    <row r="134" spans="1:8" s="11" customFormat="1" ht="45" x14ac:dyDescent="0.2">
      <c r="A134" s="12"/>
      <c r="B134" s="13">
        <f>+'[1]CHEQUE-TRANSF ABRIL'!E133</f>
        <v>45043</v>
      </c>
      <c r="C134" s="14" t="str">
        <f>+'[1]CHEQUE-TRANSF ABRIL'!D133</f>
        <v>26793</v>
      </c>
      <c r="D134" s="15" t="str">
        <f>'[1]CHEQUE-TRANSF ABRIL'!C133</f>
        <v>MRECEDES POCHE DE LEON</v>
      </c>
      <c r="E134" s="14" t="str">
        <f>'[1]CHEQUE-TRANSF ABRIL'!M133</f>
        <v>PAGO CORRESPONDIENTE AL MES DE ABRIL 2023,A CONSERJE CPN CORBANO SUR SAN JUAN.</v>
      </c>
      <c r="F134" s="16">
        <f>'[1]CHEQUE-TRANSF ABRIL'!F133</f>
        <v>0</v>
      </c>
      <c r="G134" s="17">
        <f>'[1]CHEQUE-TRANSF ABRIL'!L133</f>
        <v>5000</v>
      </c>
      <c r="H134" s="18">
        <f t="shared" si="1"/>
        <v>24374968.409999993</v>
      </c>
    </row>
    <row r="135" spans="1:8" s="11" customFormat="1" ht="15" x14ac:dyDescent="0.2">
      <c r="A135" s="12"/>
      <c r="B135" s="13">
        <f>+'[1]CHEQUE-TRANSF ABRIL'!E134</f>
        <v>45043</v>
      </c>
      <c r="C135" s="14" t="str">
        <f>+'[1]CHEQUE-TRANSF ABRIL'!D134</f>
        <v>26794</v>
      </c>
      <c r="D135" s="15" t="str">
        <f>'[1]CHEQUE-TRANSF ABRIL'!C134</f>
        <v>NULO</v>
      </c>
      <c r="E135" s="14" t="str">
        <f>'[1]CHEQUE-TRANSF ABRIL'!M134</f>
        <v>NULO</v>
      </c>
      <c r="F135" s="16">
        <f>'[1]CHEQUE-TRANSF ABRIL'!F134</f>
        <v>0</v>
      </c>
      <c r="G135" s="17">
        <f>'[1]CHEQUE-TRANSF ABRIL'!L134</f>
        <v>0</v>
      </c>
      <c r="H135" s="18">
        <f t="shared" si="1"/>
        <v>24374968.409999993</v>
      </c>
    </row>
    <row r="136" spans="1:8" s="11" customFormat="1" ht="45" x14ac:dyDescent="0.2">
      <c r="A136" s="12"/>
      <c r="B136" s="13">
        <f>+'[1]CHEQUE-TRANSF ABRIL'!E135</f>
        <v>45043</v>
      </c>
      <c r="C136" s="14" t="str">
        <f>+'[1]CHEQUE-TRANSF ABRIL'!D135</f>
        <v>26795</v>
      </c>
      <c r="D136" s="15" t="str">
        <f>'[1]CHEQUE-TRANSF ABRIL'!C135</f>
        <v>NIDIA KATHERINE MARTINEZ</v>
      </c>
      <c r="E136" s="14" t="str">
        <f>'[1]CHEQUE-TRANSF ABRIL'!M135</f>
        <v>PAGO CORRESPONDIENTE AL MES DE ABRIL 2023,A CONSERJE CPN CORBANO SUR SAN JUAN.</v>
      </c>
      <c r="F136" s="16">
        <f>'[1]CHEQUE-TRANSF ABRIL'!F135</f>
        <v>0</v>
      </c>
      <c r="G136" s="17">
        <f>'[1]CHEQUE-TRANSF ABRIL'!L135</f>
        <v>5000</v>
      </c>
      <c r="H136" s="18">
        <f t="shared" si="1"/>
        <v>24369968.409999993</v>
      </c>
    </row>
    <row r="137" spans="1:8" s="11" customFormat="1" ht="85.5" customHeight="1" x14ac:dyDescent="0.2">
      <c r="A137" s="12"/>
      <c r="B137" s="13">
        <f>+'[1]CHEQUE-TRANSF ABRIL'!E136</f>
        <v>45043</v>
      </c>
      <c r="C137" s="14" t="str">
        <f>+'[1]CHEQUE-TRANSF ABRIL'!D136</f>
        <v>26796</v>
      </c>
      <c r="D137" s="15" t="str">
        <f>'[1]CHEQUE-TRANSF ABRIL'!C136</f>
        <v>NEROLIS CIPRIAN</v>
      </c>
      <c r="E137" s="14" t="str">
        <f>'[1]CHEQUE-TRANSF ABRIL'!M136</f>
        <v>PAGO CORRESPONDIENTE AL MES DE ABRIL 2023,A CONSERJE OFICINA DE AREA AZUA.</v>
      </c>
      <c r="F137" s="16">
        <f>'[1]CHEQUE-TRANSF ABRIL'!F136</f>
        <v>0</v>
      </c>
      <c r="G137" s="17">
        <f>'[1]CHEQUE-TRANSF ABRIL'!L136</f>
        <v>8000</v>
      </c>
      <c r="H137" s="18">
        <f t="shared" ref="H137:H168" si="2">+H136+F137-G137</f>
        <v>24361968.409999993</v>
      </c>
    </row>
    <row r="138" spans="1:8" s="11" customFormat="1" ht="78.75" customHeight="1" x14ac:dyDescent="0.2">
      <c r="A138" s="12"/>
      <c r="B138" s="13">
        <f>+'[1]CHEQUE-TRANSF ABRIL'!E137</f>
        <v>45043</v>
      </c>
      <c r="C138" s="14" t="str">
        <f>+'[1]CHEQUE-TRANSF ABRIL'!D137</f>
        <v>26797</v>
      </c>
      <c r="D138" s="15" t="str">
        <f>'[1]CHEQUE-TRANSF ABRIL'!C137</f>
        <v>NICOLAS FELIZ</v>
      </c>
      <c r="E138" s="14" t="str">
        <f>'[1]CHEQUE-TRANSF ABRIL'!M137</f>
        <v>PAGO CORRESPONDIENTE AL MES DE ABRIL 2023,A VIGILANTE CPN FINCA 6 AZUA.</v>
      </c>
      <c r="F138" s="16">
        <f>'[1]CHEQUE-TRANSF ABRIL'!F137</f>
        <v>0</v>
      </c>
      <c r="G138" s="17">
        <f>'[1]CHEQUE-TRANSF ABRIL'!L137</f>
        <v>5000</v>
      </c>
      <c r="H138" s="18">
        <f t="shared" si="2"/>
        <v>24356968.409999993</v>
      </c>
    </row>
    <row r="139" spans="1:8" s="11" customFormat="1" ht="65.25" customHeight="1" x14ac:dyDescent="0.2">
      <c r="A139" s="12"/>
      <c r="B139" s="13">
        <f>+'[1]CHEQUE-TRANSF ABRIL'!E138</f>
        <v>45043</v>
      </c>
      <c r="C139" s="14" t="str">
        <f>+'[1]CHEQUE-TRANSF ABRIL'!D138</f>
        <v>26798</v>
      </c>
      <c r="D139" s="15" t="str">
        <f>'[1]CHEQUE-TRANSF ABRIL'!C138</f>
        <v xml:space="preserve">LORENZO JOSE CUEVAS </v>
      </c>
      <c r="E139" s="14" t="str">
        <f>'[1]CHEQUE-TRANSF ABRIL'!M138</f>
        <v>PAGO CORRESPONDIENTE AL MES DE ABRIL 2023,A VIGILANTE CPN FINCA 6 AZUA.</v>
      </c>
      <c r="F139" s="16">
        <f>'[1]CHEQUE-TRANSF ABRIL'!F138</f>
        <v>0</v>
      </c>
      <c r="G139" s="17">
        <f>'[1]CHEQUE-TRANSF ABRIL'!L138</f>
        <v>10000</v>
      </c>
      <c r="H139" s="18">
        <f t="shared" si="2"/>
        <v>24346968.409999993</v>
      </c>
    </row>
    <row r="140" spans="1:8" s="11" customFormat="1" ht="68.25" customHeight="1" x14ac:dyDescent="0.2">
      <c r="A140" s="12"/>
      <c r="B140" s="13">
        <f>+'[1]CHEQUE-TRANSF ABRIL'!E139</f>
        <v>45043</v>
      </c>
      <c r="C140" s="14" t="str">
        <f>+'[1]CHEQUE-TRANSF ABRIL'!D139</f>
        <v>26799</v>
      </c>
      <c r="D140" s="15" t="str">
        <f>'[1]CHEQUE-TRANSF ABRIL'!C139</f>
        <v>LUIS MANUEL AQUINO</v>
      </c>
      <c r="E140" s="14" t="str">
        <f>'[1]CHEQUE-TRANSF ABRIL'!M139</f>
        <v>PAGO CORRESPONDIENTE AL MES DE ABRIL 2023,A VIGILANTE CPN  LA COLONIA SAN JUAN</v>
      </c>
      <c r="F140" s="16">
        <f>'[1]CHEQUE-TRANSF ABRIL'!F139</f>
        <v>0</v>
      </c>
      <c r="G140" s="17">
        <f>'[1]CHEQUE-TRANSF ABRIL'!L139</f>
        <v>5000</v>
      </c>
      <c r="H140" s="18">
        <f t="shared" si="2"/>
        <v>24341968.409999993</v>
      </c>
    </row>
    <row r="141" spans="1:8" s="11" customFormat="1" ht="57" customHeight="1" x14ac:dyDescent="0.2">
      <c r="A141" s="12"/>
      <c r="B141" s="13">
        <f>+'[1]CHEQUE-TRANSF ABRIL'!E140</f>
        <v>45043</v>
      </c>
      <c r="C141" s="14" t="str">
        <f>+'[1]CHEQUE-TRANSF ABRIL'!D140</f>
        <v>26800</v>
      </c>
      <c r="D141" s="15" t="str">
        <f>'[1]CHEQUE-TRANSF ABRIL'!C140</f>
        <v xml:space="preserve">ISIDRO ENRIQUE FIGUEREO </v>
      </c>
      <c r="E141" s="14" t="str">
        <f>'[1]CHEQUE-TRANSF ABRIL'!M140</f>
        <v>PAGO CORRESPONDIENTE AL MES DE ABRIL 2023,A VIGILANTE CPN  TABARA ARRIBA AZUA.</v>
      </c>
      <c r="F141" s="16">
        <f>'[1]CHEQUE-TRANSF ABRIL'!F140</f>
        <v>0</v>
      </c>
      <c r="G141" s="17">
        <f>'[1]CHEQUE-TRANSF ABRIL'!L140</f>
        <v>5000</v>
      </c>
      <c r="H141" s="18">
        <f t="shared" si="2"/>
        <v>24336968.409999993</v>
      </c>
    </row>
    <row r="142" spans="1:8" s="11" customFormat="1" ht="67.5" customHeight="1" x14ac:dyDescent="0.2">
      <c r="A142" s="12"/>
      <c r="B142" s="13">
        <f>+'[1]CHEQUE-TRANSF ABRIL'!E141</f>
        <v>45043</v>
      </c>
      <c r="C142" s="14" t="str">
        <f>+'[1]CHEQUE-TRANSF ABRIL'!D141</f>
        <v>26801</v>
      </c>
      <c r="D142" s="15" t="str">
        <f>'[1]CHEQUE-TRANSF ABRIL'!C141</f>
        <v>RAFAEL DANILO RODRIGUEZ</v>
      </c>
      <c r="E142" s="14" t="str">
        <f>'[1]CHEQUE-TRANSF ABRIL'!M141</f>
        <v>PAGO CORRESPONDIENTE AL MES DE ABRIL 2023,A VIGILANTE CPN   HATILLO AZUA.</v>
      </c>
      <c r="F142" s="16">
        <f>'[1]CHEQUE-TRANSF ABRIL'!F141</f>
        <v>0</v>
      </c>
      <c r="G142" s="17">
        <f>'[1]CHEQUE-TRANSF ABRIL'!L141</f>
        <v>5000</v>
      </c>
      <c r="H142" s="18">
        <f t="shared" si="2"/>
        <v>24331968.409999993</v>
      </c>
    </row>
    <row r="143" spans="1:8" s="11" customFormat="1" ht="75.75" customHeight="1" x14ac:dyDescent="0.2">
      <c r="A143" s="12"/>
      <c r="B143" s="13">
        <f>+'[1]CHEQUE-TRANSF ABRIL'!E142</f>
        <v>45043</v>
      </c>
      <c r="C143" s="14" t="str">
        <f>+'[1]CHEQUE-TRANSF ABRIL'!D142</f>
        <v>26802</v>
      </c>
      <c r="D143" s="15" t="str">
        <f>'[1]CHEQUE-TRANSF ABRIL'!C142</f>
        <v>RAFAEL GERONIMO PEREZ</v>
      </c>
      <c r="E143" s="14" t="str">
        <f>'[1]CHEQUE-TRANSF ABRIL'!M142</f>
        <v>PAGO CORRESPONDIENTE AL MES DE ABRIL 2023,A SEGURIDAD OFICINA REGIONAL SAN JUAN.</v>
      </c>
      <c r="F143" s="16">
        <f>'[1]CHEQUE-TRANSF ABRIL'!F142</f>
        <v>0</v>
      </c>
      <c r="G143" s="17">
        <f>'[1]CHEQUE-TRANSF ABRIL'!L142</f>
        <v>5500</v>
      </c>
      <c r="H143" s="18">
        <f t="shared" si="2"/>
        <v>24326468.409999993</v>
      </c>
    </row>
    <row r="144" spans="1:8" s="11" customFormat="1" ht="66.75" customHeight="1" x14ac:dyDescent="0.2">
      <c r="A144" s="12"/>
      <c r="B144" s="13">
        <f>+'[1]CHEQUE-TRANSF ABRIL'!E143</f>
        <v>45043</v>
      </c>
      <c r="C144" s="14" t="str">
        <f>+'[1]CHEQUE-TRANSF ABRIL'!D143</f>
        <v>26803</v>
      </c>
      <c r="D144" s="15" t="str">
        <f>'[1]CHEQUE-TRANSF ABRIL'!C143</f>
        <v>RENE DELGADO</v>
      </c>
      <c r="E144" s="14" t="str">
        <f>'[1]CHEQUE-TRANSF ABRIL'!M143</f>
        <v>PAGO CORRESPONDIENTE AL MES DE ABRIL 2023,A VIGILANTE CPN    LA CAÑITA  AZUA.</v>
      </c>
      <c r="F144" s="16">
        <f>'[1]CHEQUE-TRANSF ABRIL'!F143</f>
        <v>0</v>
      </c>
      <c r="G144" s="17">
        <f>'[1]CHEQUE-TRANSF ABRIL'!L143</f>
        <v>5000</v>
      </c>
      <c r="H144" s="18">
        <f t="shared" si="2"/>
        <v>24321468.409999993</v>
      </c>
    </row>
    <row r="145" spans="1:8" s="11" customFormat="1" ht="54.75" customHeight="1" x14ac:dyDescent="0.2">
      <c r="A145" s="12"/>
      <c r="B145" s="13">
        <f>+'[1]CHEQUE-TRANSF ABRIL'!E144</f>
        <v>45043</v>
      </c>
      <c r="C145" s="14" t="str">
        <f>+'[1]CHEQUE-TRANSF ABRIL'!D144</f>
        <v>26804</v>
      </c>
      <c r="D145" s="15" t="str">
        <f>'[1]CHEQUE-TRANSF ABRIL'!C144</f>
        <v>ROMILIO LEBRON</v>
      </c>
      <c r="E145" s="14" t="str">
        <f>'[1]CHEQUE-TRANSF ABRIL'!M144</f>
        <v>PAGO CORRESPONDIENTE AL MES DE ABRIL 2023,A VIGILANTE CPN  HATO NUEVO  A AZUA.</v>
      </c>
      <c r="F145" s="16">
        <f>'[1]CHEQUE-TRANSF ABRIL'!F144</f>
        <v>0</v>
      </c>
      <c r="G145" s="17">
        <f>'[1]CHEQUE-TRANSF ABRIL'!L144</f>
        <v>5000</v>
      </c>
      <c r="H145" s="18">
        <f t="shared" si="2"/>
        <v>24316468.409999993</v>
      </c>
    </row>
    <row r="146" spans="1:8" s="11" customFormat="1" ht="70.5" customHeight="1" x14ac:dyDescent="0.2">
      <c r="A146" s="12"/>
      <c r="B146" s="13">
        <f>+'[1]CHEQUE-TRANSF ABRIL'!E145</f>
        <v>45043</v>
      </c>
      <c r="C146" s="14" t="str">
        <f>+'[1]CHEQUE-TRANSF ABRIL'!D145</f>
        <v>26805</v>
      </c>
      <c r="D146" s="15" t="str">
        <f>'[1]CHEQUE-TRANSF ABRIL'!C145</f>
        <v>RUTH ESTHER DIAZ PEREZ</v>
      </c>
      <c r="E146" s="14" t="str">
        <f>'[1]CHEQUE-TRANSF ABRIL'!M145</f>
        <v>PAGO CORRESPONDIENTE AL MES DE ABRIL 2023,A CONSERJE CPN VILLA CARMEN SAN JUAN.</v>
      </c>
      <c r="F146" s="16">
        <f>'[1]CHEQUE-TRANSF ABRIL'!F145</f>
        <v>0</v>
      </c>
      <c r="G146" s="17">
        <f>'[1]CHEQUE-TRANSF ABRIL'!L145</f>
        <v>5000</v>
      </c>
      <c r="H146" s="18">
        <f t="shared" si="2"/>
        <v>24311468.409999993</v>
      </c>
    </row>
    <row r="147" spans="1:8" s="11" customFormat="1" ht="66" customHeight="1" x14ac:dyDescent="0.2">
      <c r="A147" s="12"/>
      <c r="B147" s="13">
        <f>+'[1]CHEQUE-TRANSF ABRIL'!E146</f>
        <v>45043</v>
      </c>
      <c r="C147" s="14" t="str">
        <f>+'[1]CHEQUE-TRANSF ABRIL'!D146</f>
        <v>26806</v>
      </c>
      <c r="D147" s="15" t="str">
        <f>'[1]CHEQUE-TRANSF ABRIL'!C146</f>
        <v>OVIDIO CONTRERA</v>
      </c>
      <c r="E147" s="14" t="str">
        <f>'[1]CHEQUE-TRANSF ABRIL'!M146</f>
        <v>PAGO CORRESPONDIENTE AL MES DE ABRIL 2023,A VIGILANTE CPN PEDRO SANTANA.ELIAS PIÑA</v>
      </c>
      <c r="F147" s="16">
        <f>'[1]CHEQUE-TRANSF ABRIL'!F146</f>
        <v>0</v>
      </c>
      <c r="G147" s="17">
        <f>'[1]CHEQUE-TRANSF ABRIL'!L146</f>
        <v>10000</v>
      </c>
      <c r="H147" s="18">
        <f t="shared" si="2"/>
        <v>24301468.409999993</v>
      </c>
    </row>
    <row r="148" spans="1:8" s="11" customFormat="1" ht="45" x14ac:dyDescent="0.2">
      <c r="A148" s="12"/>
      <c r="B148" s="13">
        <f>+'[1]CHEQUE-TRANSF ABRIL'!E147</f>
        <v>45043</v>
      </c>
      <c r="C148" s="14" t="str">
        <f>+'[1]CHEQUE-TRANSF ABRIL'!D147</f>
        <v>26807</v>
      </c>
      <c r="D148" s="15" t="str">
        <f>'[1]CHEQUE-TRANSF ABRIL'!C147</f>
        <v>YARIMAR MENDEZ</v>
      </c>
      <c r="E148" s="14" t="str">
        <f>'[1]CHEQUE-TRANSF ABRIL'!M147</f>
        <v>PAGO CORRESPONDIENTE AL MES DE ABRIL 2023,A DIGITADORA DEL SELGIS GERENCIA DE AREA I AZUA.</v>
      </c>
      <c r="F148" s="16">
        <f>'[1]CHEQUE-TRANSF ABRIL'!F147</f>
        <v>0</v>
      </c>
      <c r="G148" s="17">
        <f>'[1]CHEQUE-TRANSF ABRIL'!L147</f>
        <v>10000</v>
      </c>
      <c r="H148" s="18">
        <f t="shared" si="2"/>
        <v>24291468.409999993</v>
      </c>
    </row>
    <row r="149" spans="1:8" s="11" customFormat="1" ht="51" customHeight="1" x14ac:dyDescent="0.2">
      <c r="A149" s="12"/>
      <c r="B149" s="13">
        <f>+'[1]CHEQUE-TRANSF ABRIL'!E148</f>
        <v>45043</v>
      </c>
      <c r="C149" s="14" t="str">
        <f>+'[1]CHEQUE-TRANSF ABRIL'!D148</f>
        <v>26808</v>
      </c>
      <c r="D149" s="15" t="str">
        <f>'[1]CHEQUE-TRANSF ABRIL'!C148</f>
        <v>YUBVERES ENCARNACION</v>
      </c>
      <c r="E149" s="14" t="str">
        <f>'[1]CHEQUE-TRANSF ABRIL'!M148</f>
        <v>PAGO CORRESPONDIENTE AL MES DE ABRIL 2023,A CONSERJE CPN SABANA LARGA ELIAS PIÑA</v>
      </c>
      <c r="F149" s="16">
        <f>'[1]CHEQUE-TRANSF ABRIL'!F148</f>
        <v>0</v>
      </c>
      <c r="G149" s="17">
        <f>'[1]CHEQUE-TRANSF ABRIL'!L148</f>
        <v>5000</v>
      </c>
      <c r="H149" s="18">
        <f t="shared" si="2"/>
        <v>24286468.409999993</v>
      </c>
    </row>
    <row r="150" spans="1:8" s="11" customFormat="1" ht="57.75" customHeight="1" x14ac:dyDescent="0.2">
      <c r="A150" s="12"/>
      <c r="B150" s="13">
        <f>+'[1]CHEQUE-TRANSF ABRIL'!E149</f>
        <v>45043</v>
      </c>
      <c r="C150" s="14" t="str">
        <f>+'[1]CHEQUE-TRANSF ABRIL'!D149</f>
        <v>26809</v>
      </c>
      <c r="D150" s="15" t="str">
        <f>'[1]CHEQUE-TRANSF ABRIL'!C149</f>
        <v xml:space="preserve">ESTANILADO DURAN FAMILIA </v>
      </c>
      <c r="E150" s="14" t="str">
        <f>'[1]CHEQUE-TRANSF ABRIL'!M149</f>
        <v xml:space="preserve">PAGO  ALQUILER CORRESPONDIENTE AL MES DE ABRIL 2023,A UNAP VILLA OCOA </v>
      </c>
      <c r="F150" s="16">
        <f>'[1]CHEQUE-TRANSF ABRIL'!F149</f>
        <v>0</v>
      </c>
      <c r="G150" s="17">
        <f>'[1]CHEQUE-TRANSF ABRIL'!L149</f>
        <v>5563.04</v>
      </c>
      <c r="H150" s="18">
        <f t="shared" si="2"/>
        <v>24280905.369999994</v>
      </c>
    </row>
    <row r="151" spans="1:8" s="11" customFormat="1" ht="63" customHeight="1" x14ac:dyDescent="0.2">
      <c r="A151" s="12"/>
      <c r="B151" s="13">
        <f>+'[1]CHEQUE-TRANSF ABRIL'!E150</f>
        <v>45043</v>
      </c>
      <c r="C151" s="14" t="str">
        <f>+'[1]CHEQUE-TRANSF ABRIL'!D150</f>
        <v>26810</v>
      </c>
      <c r="D151" s="15" t="str">
        <f>'[1]CHEQUE-TRANSF ABRIL'!C150</f>
        <v>LIN DE JESUS PARRA MARTE</v>
      </c>
      <c r="E151" s="14" t="str">
        <f>'[1]CHEQUE-TRANSF ABRIL'!M150</f>
        <v>PAGO ALQUILER CORRESPONDIENTE AL MES DE ABRIL 2023,A  UNAP SANTA ANA AZUA</v>
      </c>
      <c r="F151" s="16">
        <f>'[1]CHEQUE-TRANSF ABRIL'!F150</f>
        <v>0</v>
      </c>
      <c r="G151" s="17">
        <f>'[1]CHEQUE-TRANSF ABRIL'!L150</f>
        <v>11859.21</v>
      </c>
      <c r="H151" s="18">
        <f t="shared" si="2"/>
        <v>24269046.159999993</v>
      </c>
    </row>
    <row r="152" spans="1:8" s="11" customFormat="1" ht="60" x14ac:dyDescent="0.2">
      <c r="A152" s="12"/>
      <c r="B152" s="13">
        <f>+'[1]CHEQUE-TRANSF ABRIL'!E151</f>
        <v>45043</v>
      </c>
      <c r="C152" s="14" t="str">
        <f>+'[1]CHEQUE-TRANSF ABRIL'!D151</f>
        <v>26811</v>
      </c>
      <c r="D152" s="15" t="str">
        <f>'[1]CHEQUE-TRANSF ABRIL'!C151</f>
        <v>ANGEL BOLIVAR  FILPO DIAZ</v>
      </c>
      <c r="E152" s="14" t="str">
        <f>'[1]CHEQUE-TRANSF ABRIL'!M151</f>
        <v>PAGO ALQUILER  CORRESPONDIENTE AL MES DE ABRIL 2023, A UNAP HIGUERITO AZUA</v>
      </c>
      <c r="F152" s="16">
        <f>'[1]CHEQUE-TRANSF ABRIL'!F151</f>
        <v>0</v>
      </c>
      <c r="G152" s="17">
        <f>'[1]CHEQUE-TRANSF ABRIL'!L151</f>
        <v>7247.29</v>
      </c>
      <c r="H152" s="18">
        <f t="shared" si="2"/>
        <v>24261798.869999994</v>
      </c>
    </row>
    <row r="153" spans="1:8" s="11" customFormat="1" ht="57" customHeight="1" x14ac:dyDescent="0.2">
      <c r="A153" s="12"/>
      <c r="B153" s="13">
        <f>+'[1]CHEQUE-TRANSF ABRIL'!E152</f>
        <v>45043</v>
      </c>
      <c r="C153" s="14" t="str">
        <f>+'[1]CHEQUE-TRANSF ABRIL'!D152</f>
        <v>26812</v>
      </c>
      <c r="D153" s="15" t="str">
        <f>'[1]CHEQUE-TRANSF ABRIL'!C152</f>
        <v>JUAN FRANCISCO LACHAPELLE ESPINAL</v>
      </c>
      <c r="E153" s="14" t="str">
        <f>'[1]CHEQUE-TRANSF ABRIL'!M152</f>
        <v>PAGO ALQUILER  CORRESPONDIENTE AL MES DE ABRIL 2023, A GERENCIA DE AREA II SAN JUAN</v>
      </c>
      <c r="F153" s="16">
        <f>'[1]CHEQUE-TRANSF ABRIL'!F152</f>
        <v>0</v>
      </c>
      <c r="G153" s="17">
        <f>'[1]CHEQUE-TRANSF ABRIL'!L152</f>
        <v>45000</v>
      </c>
      <c r="H153" s="18">
        <f t="shared" si="2"/>
        <v>24216798.869999994</v>
      </c>
    </row>
    <row r="154" spans="1:8" s="11" customFormat="1" ht="63.75" customHeight="1" x14ac:dyDescent="0.2">
      <c r="A154" s="12"/>
      <c r="B154" s="13">
        <f>+'[1]CHEQUE-TRANSF ABRIL'!E153</f>
        <v>45043</v>
      </c>
      <c r="C154" s="14" t="str">
        <f>+'[1]CHEQUE-TRANSF ABRIL'!D153</f>
        <v>26813</v>
      </c>
      <c r="D154" s="15" t="str">
        <f>'[1]CHEQUE-TRANSF ABRIL'!C153</f>
        <v xml:space="preserve">YORGENIS DE LA ROSA </v>
      </c>
      <c r="E154" s="14" t="str">
        <f>'[1]CHEQUE-TRANSF ABRIL'!M153</f>
        <v>PAGO TRANSPORTE A PACIENTE DEL PROGRAMA TB PARA QUE PUEDA ASISTIR A SU CITA EN SANTO DOMINGO, VER, ANEXO.</v>
      </c>
      <c r="F154" s="16">
        <f>'[1]CHEQUE-TRANSF ABRIL'!F153</f>
        <v>0</v>
      </c>
      <c r="G154" s="17">
        <f>'[1]CHEQUE-TRANSF ABRIL'!L153</f>
        <v>1500</v>
      </c>
      <c r="H154" s="18">
        <f t="shared" si="2"/>
        <v>24215298.869999994</v>
      </c>
    </row>
    <row r="155" spans="1:8" s="11" customFormat="1" ht="81.75" customHeight="1" x14ac:dyDescent="0.2">
      <c r="A155" s="12"/>
      <c r="B155" s="13">
        <f>+'[1]CHEQUE-TRANSF ABRIL'!E154</f>
        <v>45043</v>
      </c>
      <c r="C155" s="14" t="str">
        <f>+'[1]CHEQUE-TRANSF ABRIL'!D154</f>
        <v>26814</v>
      </c>
      <c r="D155" s="15" t="str">
        <f>'[1]CHEQUE-TRANSF ABRIL'!C154</f>
        <v>RAFAELINA MENDEZ</v>
      </c>
      <c r="E155" s="14" t="str">
        <f>'[1]CHEQUE-TRANSF ABRIL'!M154</f>
        <v>PAGO TRANSPORTE A PACIENTE DEL PROGRAMA TB PARA QUE PUEDA ASISTIR A SU CITA EN SANTO DOMINGO, VER, ANEXO.</v>
      </c>
      <c r="F155" s="16">
        <f>'[1]CHEQUE-TRANSF ABRIL'!F154</f>
        <v>0</v>
      </c>
      <c r="G155" s="17">
        <f>'[1]CHEQUE-TRANSF ABRIL'!L154</f>
        <v>2000</v>
      </c>
      <c r="H155" s="18">
        <f t="shared" si="2"/>
        <v>24213298.869999994</v>
      </c>
    </row>
    <row r="156" spans="1:8" s="11" customFormat="1" ht="31.5" customHeight="1" x14ac:dyDescent="0.2">
      <c r="A156" s="12"/>
      <c r="B156" s="13">
        <f>+'[1]CHEQUE-TRANSF ABRIL'!E155</f>
        <v>45044</v>
      </c>
      <c r="C156" s="14" t="str">
        <f>+'[1]CHEQUE-TRANSF ABRIL'!D155</f>
        <v>0</v>
      </c>
      <c r="D156" s="15" t="str">
        <f>'[1]CHEQUE-TRANSF ABRIL'!C155</f>
        <v xml:space="preserve">NOMINA ELECTRONICA </v>
      </c>
      <c r="E156" s="14" t="str">
        <f>'[1]CHEQUE-TRANSF ABRIL'!M155</f>
        <v>PAGO NOMINA ELECTRONICA CORRESPONDIENTE AL MES DE ABRIL A EMPLEADOS DE LA REGIONAL VI DE SALUD EL VALLE.</v>
      </c>
      <c r="F156" s="16">
        <f>'[1]CHEQUE-TRANSF ABRIL'!F155</f>
        <v>0</v>
      </c>
      <c r="G156" s="17">
        <f>'[1]CHEQUE-TRANSF ABRIL'!L155</f>
        <v>1616476.1599999999</v>
      </c>
      <c r="H156" s="18">
        <f t="shared" si="2"/>
        <v>22596822.709999993</v>
      </c>
    </row>
    <row r="157" spans="1:8" s="11" customFormat="1" ht="33.75" customHeight="1" x14ac:dyDescent="0.2">
      <c r="A157" s="12"/>
      <c r="B157" s="13">
        <f>+'[1]CHEQUE-TRANSF ABRIL'!E156</f>
        <v>45044</v>
      </c>
      <c r="C157" s="14" t="str">
        <f>+'[1]CHEQUE-TRANSF ABRIL'!D156</f>
        <v>30486610261</v>
      </c>
      <c r="D157" s="15" t="str">
        <f>'[1]CHEQUE-TRANSF ABRIL'!C156</f>
        <v xml:space="preserve">EDESUR </v>
      </c>
      <c r="E157" s="14" t="str">
        <f>'[1]CHEQUE-TRANSF ABRIL'!M156</f>
        <v xml:space="preserve">PAGO SERVICIO ENERGETICO ALMACEN DE MEDICAMENTOS </v>
      </c>
      <c r="F157" s="16">
        <f>'[1]CHEQUE-TRANSF ABRIL'!F156</f>
        <v>0</v>
      </c>
      <c r="G157" s="17">
        <f>'[1]CHEQUE-TRANSF ABRIL'!L156</f>
        <v>36623.51</v>
      </c>
      <c r="H157" s="18">
        <f t="shared" si="2"/>
        <v>22560199.199999992</v>
      </c>
    </row>
    <row r="158" spans="1:8" s="11" customFormat="1" ht="25.5" customHeight="1" x14ac:dyDescent="0.2">
      <c r="A158" s="12"/>
      <c r="B158" s="13">
        <f>+'[1]CHEQUE-TRANSF ABRIL'!E157</f>
        <v>45044</v>
      </c>
      <c r="C158" s="14" t="str">
        <f>+'[1]CHEQUE-TRANSF ABRIL'!D157</f>
        <v>30486670180</v>
      </c>
      <c r="D158" s="15" t="str">
        <f>'[1]CHEQUE-TRANSF ABRIL'!C157</f>
        <v xml:space="preserve">EDESUR </v>
      </c>
      <c r="E158" s="14" t="str">
        <f>'[1]CHEQUE-TRANSF ABRIL'!M157</f>
        <v xml:space="preserve">PAGO SERVICIO ENERGETICO UNAP MIRADOR NORTE </v>
      </c>
      <c r="F158" s="16">
        <f>'[1]CHEQUE-TRANSF ABRIL'!F157</f>
        <v>0</v>
      </c>
      <c r="G158" s="17">
        <f>'[1]CHEQUE-TRANSF ABRIL'!L157</f>
        <v>1318.52</v>
      </c>
      <c r="H158" s="18">
        <f t="shared" si="2"/>
        <v>22558880.679999992</v>
      </c>
    </row>
    <row r="159" spans="1:8" s="11" customFormat="1" ht="27" customHeight="1" x14ac:dyDescent="0.2">
      <c r="A159" s="12"/>
      <c r="B159" s="13">
        <f>+'[1]CHEQUE-TRANSF ABRIL'!E158</f>
        <v>45044</v>
      </c>
      <c r="C159" s="14" t="str">
        <f>+'[1]CHEQUE-TRANSF ABRIL'!D158</f>
        <v>30486716172</v>
      </c>
      <c r="D159" s="15" t="str">
        <f>'[1]CHEQUE-TRANSF ABRIL'!C158</f>
        <v xml:space="preserve">EDESUR </v>
      </c>
      <c r="E159" s="14" t="str">
        <f>'[1]CHEQUE-TRANSF ABRIL'!M158</f>
        <v xml:space="preserve">PAGO SERVICIO ENERGETICO UNAP LOS CARTONES. </v>
      </c>
      <c r="F159" s="16">
        <f>'[1]CHEQUE-TRANSF ABRIL'!F158</f>
        <v>0</v>
      </c>
      <c r="G159" s="17">
        <f>'[1]CHEQUE-TRANSF ABRIL'!L158</f>
        <v>308.3</v>
      </c>
      <c r="H159" s="18">
        <f t="shared" si="2"/>
        <v>22558572.379999992</v>
      </c>
    </row>
    <row r="160" spans="1:8" s="11" customFormat="1" ht="29.25" customHeight="1" x14ac:dyDescent="0.2">
      <c r="A160" s="12"/>
      <c r="B160" s="13">
        <f>+'[1]CHEQUE-TRANSF ABRIL'!E159</f>
        <v>45044</v>
      </c>
      <c r="C160" s="14" t="str">
        <f>+'[1]CHEQUE-TRANSF ABRIL'!D159</f>
        <v>30486746640</v>
      </c>
      <c r="D160" s="15" t="str">
        <f>'[1]CHEQUE-TRANSF ABRIL'!C159</f>
        <v xml:space="preserve">EDESUR </v>
      </c>
      <c r="E160" s="14" t="str">
        <f>'[1]CHEQUE-TRANSF ABRIL'!M159</f>
        <v>PAGO SERVICIO ENERGETICO UNAP VILLA OCOA.</v>
      </c>
      <c r="F160" s="16">
        <f>'[1]CHEQUE-TRANSF ABRIL'!F159</f>
        <v>0</v>
      </c>
      <c r="G160" s="17">
        <f>'[1]CHEQUE-TRANSF ABRIL'!L159</f>
        <v>253.85</v>
      </c>
      <c r="H160" s="18">
        <f t="shared" si="2"/>
        <v>22558318.52999999</v>
      </c>
    </row>
    <row r="161" spans="1:8" s="11" customFormat="1" ht="25.5" customHeight="1" x14ac:dyDescent="0.2">
      <c r="A161" s="12"/>
      <c r="B161" s="13">
        <f>+'[1]CHEQUE-TRANSF ABRIL'!E160</f>
        <v>45044</v>
      </c>
      <c r="C161" s="14" t="str">
        <f>+'[1]CHEQUE-TRANSF ABRIL'!D160</f>
        <v>30486771244</v>
      </c>
      <c r="D161" s="15" t="str">
        <f>'[1]CHEQUE-TRANSF ABRIL'!C160</f>
        <v xml:space="preserve">EDESUR </v>
      </c>
      <c r="E161" s="14" t="str">
        <f>'[1]CHEQUE-TRANSF ABRIL'!M160</f>
        <v>PAGO SERVICIO ENERGETICO UNAP LA CUCHILLA.</v>
      </c>
      <c r="F161" s="16">
        <f>'[1]CHEQUE-TRANSF ABRIL'!F160</f>
        <v>0</v>
      </c>
      <c r="G161" s="17">
        <f>'[1]CHEQUE-TRANSF ABRIL'!L160</f>
        <v>812.24</v>
      </c>
      <c r="H161" s="18">
        <f t="shared" si="2"/>
        <v>22557506.289999992</v>
      </c>
    </row>
    <row r="162" spans="1:8" s="11" customFormat="1" ht="30" customHeight="1" x14ac:dyDescent="0.2">
      <c r="A162" s="12"/>
      <c r="B162" s="13">
        <f>+'[1]CHEQUE-TRANSF ABRIL'!E161</f>
        <v>45044</v>
      </c>
      <c r="C162" s="14" t="str">
        <f>+'[1]CHEQUE-TRANSF ABRIL'!D161</f>
        <v>30486794503</v>
      </c>
      <c r="D162" s="15" t="str">
        <f>'[1]CHEQUE-TRANSF ABRIL'!C161</f>
        <v xml:space="preserve">EDESUR </v>
      </c>
      <c r="E162" s="14" t="str">
        <f>'[1]CHEQUE-TRANSF ABRIL'!M161</f>
        <v>PAGO SERVICIO ENERGETICO UNAP SANTA ANA.</v>
      </c>
      <c r="F162" s="16">
        <f>'[1]CHEQUE-TRANSF ABRIL'!F161</f>
        <v>0</v>
      </c>
      <c r="G162" s="17">
        <f>'[1]CHEQUE-TRANSF ABRIL'!L161</f>
        <v>740.98</v>
      </c>
      <c r="H162" s="18">
        <f t="shared" si="2"/>
        <v>22556765.309999991</v>
      </c>
    </row>
    <row r="163" spans="1:8" s="11" customFormat="1" ht="34.5" customHeight="1" x14ac:dyDescent="0.2">
      <c r="A163" s="12"/>
      <c r="B163" s="13">
        <f>+'[1]CHEQUE-TRANSF ABRIL'!E162</f>
        <v>45044</v>
      </c>
      <c r="C163" s="14" t="str">
        <f>+'[1]CHEQUE-TRANSF ABRIL'!D162</f>
        <v>30486834754</v>
      </c>
      <c r="D163" s="15" t="str">
        <f>'[1]CHEQUE-TRANSF ABRIL'!C162</f>
        <v xml:space="preserve">EDESUR </v>
      </c>
      <c r="E163" s="14" t="str">
        <f>'[1]CHEQUE-TRANSF ABRIL'!M162</f>
        <v>PAGO SERVICIO ENERGETICO UNAP LAS YAYAS VIAJAMA.</v>
      </c>
      <c r="F163" s="16">
        <f>'[1]CHEQUE-TRANSF ABRIL'!F162</f>
        <v>0</v>
      </c>
      <c r="G163" s="17">
        <f>'[1]CHEQUE-TRANSF ABRIL'!L162</f>
        <v>223.6</v>
      </c>
      <c r="H163" s="18">
        <f t="shared" si="2"/>
        <v>22556541.70999999</v>
      </c>
    </row>
    <row r="164" spans="1:8" s="11" customFormat="1" ht="57.75" customHeight="1" x14ac:dyDescent="0.2">
      <c r="A164" s="12"/>
      <c r="B164" s="13">
        <f>+'[1]CHEQUE-TRANSF ABRIL'!E163</f>
        <v>45044</v>
      </c>
      <c r="C164" s="14" t="str">
        <f>+'[1]CHEQUE-TRANSF ABRIL'!D163</f>
        <v>30486857569</v>
      </c>
      <c r="D164" s="15" t="str">
        <f>'[1]CHEQUE-TRANSF ABRIL'!C163</f>
        <v xml:space="preserve">EDESUR </v>
      </c>
      <c r="E164" s="14" t="str">
        <f>'[1]CHEQUE-TRANSF ABRIL'!M163</f>
        <v>PAGO SERVICIO ENERGETICO UNAP EL JOVITO.</v>
      </c>
      <c r="F164" s="16">
        <f>'[1]CHEQUE-TRANSF ABRIL'!F163</f>
        <v>0</v>
      </c>
      <c r="G164" s="17">
        <f>'[1]CHEQUE-TRANSF ABRIL'!L163</f>
        <v>205.45</v>
      </c>
      <c r="H164" s="18">
        <f t="shared" si="2"/>
        <v>22556336.25999999</v>
      </c>
    </row>
    <row r="165" spans="1:8" s="11" customFormat="1" ht="38.25" customHeight="1" x14ac:dyDescent="0.2">
      <c r="A165" s="12"/>
      <c r="B165" s="13">
        <f>+'[1]CHEQUE-TRANSF ABRIL'!E164</f>
        <v>45044</v>
      </c>
      <c r="C165" s="14" t="str">
        <f>+'[1]CHEQUE-TRANSF ABRIL'!D164</f>
        <v>30486880427</v>
      </c>
      <c r="D165" s="15" t="str">
        <f>'[1]CHEQUE-TRANSF ABRIL'!C164</f>
        <v xml:space="preserve">EDESUR </v>
      </c>
      <c r="E165" s="14" t="str">
        <f>'[1]CHEQUE-TRANSF ABRIL'!M164</f>
        <v>PAGO SERVICIO ENERGETICO APARTAMENTO DEL MEDICO BANICA.</v>
      </c>
      <c r="F165" s="16">
        <f>'[1]CHEQUE-TRANSF ABRIL'!F164</f>
        <v>0</v>
      </c>
      <c r="G165" s="17">
        <f>'[1]CHEQUE-TRANSF ABRIL'!L164</f>
        <v>378.94</v>
      </c>
      <c r="H165" s="18">
        <f t="shared" si="2"/>
        <v>22555957.319999989</v>
      </c>
    </row>
    <row r="166" spans="1:8" s="11" customFormat="1" ht="30" x14ac:dyDescent="0.2">
      <c r="A166" s="12"/>
      <c r="B166" s="13">
        <f>+'[1]CHEQUE-TRANSF ABRIL'!E165</f>
        <v>45044</v>
      </c>
      <c r="C166" s="14" t="str">
        <f>+'[1]CHEQUE-TRANSF ABRIL'!D165</f>
        <v>30486897828</v>
      </c>
      <c r="D166" s="15" t="str">
        <f>'[1]CHEQUE-TRANSF ABRIL'!C165</f>
        <v xml:space="preserve">EDESUR </v>
      </c>
      <c r="E166" s="14" t="str">
        <f>'[1]CHEQUE-TRANSF ABRIL'!M165</f>
        <v>PAGO SERVICIO ENERGETICO GERENCIA DE AREA II.</v>
      </c>
      <c r="F166" s="16">
        <f>'[1]CHEQUE-TRANSF ABRIL'!F165</f>
        <v>0</v>
      </c>
      <c r="G166" s="17">
        <f>'[1]CHEQUE-TRANSF ABRIL'!L165</f>
        <v>5730.56</v>
      </c>
      <c r="H166" s="18">
        <f t="shared" si="2"/>
        <v>22550226.75999999</v>
      </c>
    </row>
    <row r="167" spans="1:8" s="11" customFormat="1" ht="90" x14ac:dyDescent="0.2">
      <c r="A167" s="12"/>
      <c r="B167" s="13">
        <f>+'[1]CHEQUE-TRANSF ABRIL'!E166</f>
        <v>45044</v>
      </c>
      <c r="C167" s="14" t="str">
        <f>+'[1]CHEQUE-TRANSF ABRIL'!D166</f>
        <v>30488213195</v>
      </c>
      <c r="D167" s="15" t="str">
        <f>'[1]CHEQUE-TRANSF ABRIL'!C166</f>
        <v>DEILIS DE OLEO MONTERO</v>
      </c>
      <c r="E167" s="14" t="str">
        <f>'[1]CHEQUE-TRANSF ABRIL'!M166</f>
        <v>PAGO SERVICIO PRESTADO COMO ANALISTA DE RELACIONES LABORALES DESDE 02/3/023 HASTA 30/6/2023 EN LA OFICINA DEL SERVICIO REGIONAL DE SALUD EL VALLE.</v>
      </c>
      <c r="F167" s="16">
        <f>'[1]CHEQUE-TRANSF ABRIL'!F166</f>
        <v>0</v>
      </c>
      <c r="G167" s="17">
        <f>'[1]CHEQUE-TRANSF ABRIL'!L166</f>
        <v>22500</v>
      </c>
      <c r="H167" s="18">
        <f t="shared" si="2"/>
        <v>22527726.75999999</v>
      </c>
    </row>
    <row r="168" spans="1:8" s="11" customFormat="1" ht="32.25" customHeight="1" x14ac:dyDescent="0.2">
      <c r="A168" s="12"/>
      <c r="B168" s="13">
        <f>+'[1]CHEQUE-TRANSF ABRIL'!E167</f>
        <v>45046</v>
      </c>
      <c r="C168" s="14">
        <f>+'[1]CHEQUE-TRANSF ABRIL'!D167</f>
        <v>0</v>
      </c>
      <c r="D168" s="15" t="str">
        <f>'[1]CHEQUE-TRANSF ABRIL'!C167</f>
        <v>CARGO BANCARIO</v>
      </c>
      <c r="E168" s="14" t="str">
        <f>'[1]CHEQUE-TRANSF ABRIL'!M167</f>
        <v>COMISION BACANRIA ABRIL 2023</v>
      </c>
      <c r="F168" s="16">
        <f>'[1]CHEQUE-TRANSF ABRIL'!F167</f>
        <v>0</v>
      </c>
      <c r="G168" s="17">
        <f>'[1]CHEQUE-TRANSF ABRIL'!L167</f>
        <v>18734.349999999999</v>
      </c>
      <c r="H168" s="18">
        <f t="shared" si="2"/>
        <v>22508992.409999989</v>
      </c>
    </row>
    <row r="169" spans="1:8" s="11" customFormat="1" ht="15.75" x14ac:dyDescent="0.25">
      <c r="A169" s="12"/>
      <c r="B169" s="19"/>
      <c r="C169" s="19"/>
      <c r="D169" s="20">
        <f>'[1]CHEQUE-TRANSF ABRIL'!C168</f>
        <v>0</v>
      </c>
      <c r="E169" s="21">
        <f>'[1]CHEQUE-TRANSF ABRIL'!M268</f>
        <v>0</v>
      </c>
      <c r="F169" s="22">
        <f>SUM(F8:F168)+H7</f>
        <v>35587545.940000005</v>
      </c>
      <c r="G169" s="22">
        <f>SUM(G7:G168)</f>
        <v>13078553.530000003</v>
      </c>
      <c r="H169" s="23">
        <f>+F169-G169</f>
        <v>22508992.410000004</v>
      </c>
    </row>
    <row r="170" spans="1:8" ht="15" x14ac:dyDescent="0.2">
      <c r="D170" s="15">
        <f>'[1]CHEQUE-TRANSF ABRIL'!C169</f>
        <v>0</v>
      </c>
      <c r="E170" s="26" t="s">
        <v>12</v>
      </c>
      <c r="F170" s="27">
        <f>+H7</f>
        <v>34189188.540000007</v>
      </c>
    </row>
    <row r="171" spans="1:8" ht="15.75" x14ac:dyDescent="0.25">
      <c r="B171" s="29" t="s">
        <v>13</v>
      </c>
      <c r="C171" s="29"/>
      <c r="D171" s="15">
        <f>'[1]CHEQUE-TRANSF ABRIL'!C170</f>
        <v>0</v>
      </c>
      <c r="E171" s="30" t="s">
        <v>14</v>
      </c>
      <c r="F171" s="27">
        <f>SUM(F8:F168)</f>
        <v>1398357.4</v>
      </c>
      <c r="G171" s="29" t="s">
        <v>15</v>
      </c>
      <c r="H171" s="29"/>
    </row>
    <row r="172" spans="1:8" ht="14.25" x14ac:dyDescent="0.25">
      <c r="B172" s="31" t="s">
        <v>16</v>
      </c>
      <c r="C172" s="31"/>
      <c r="D172" s="32"/>
      <c r="E172" s="30" t="s">
        <v>17</v>
      </c>
      <c r="F172" s="27">
        <f>+F169-G169</f>
        <v>22508992.410000004</v>
      </c>
      <c r="G172" s="31" t="s">
        <v>18</v>
      </c>
      <c r="H172" s="31"/>
    </row>
    <row r="173" spans="1:8" ht="14.25" x14ac:dyDescent="0.25">
      <c r="B173" s="33" t="s">
        <v>19</v>
      </c>
      <c r="C173" s="33"/>
      <c r="D173" s="34"/>
      <c r="G173" s="33" t="s">
        <v>20</v>
      </c>
      <c r="H173" s="33"/>
    </row>
  </sheetData>
  <mergeCells count="11">
    <mergeCell ref="B172:C172"/>
    <mergeCell ref="G172:H172"/>
    <mergeCell ref="B173:C173"/>
    <mergeCell ref="G173:H173"/>
    <mergeCell ref="B1:H1"/>
    <mergeCell ref="B2:H2"/>
    <mergeCell ref="A3:H3"/>
    <mergeCell ref="B4:H4"/>
    <mergeCell ref="B5:H5"/>
    <mergeCell ref="B171:C171"/>
    <mergeCell ref="G171:H17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ABRIL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2023-05-10T14:14:17Z</dcterms:created>
  <dcterms:modified xsi:type="dcterms:W3CDTF">2023-05-10T14:17:06Z</dcterms:modified>
</cp:coreProperties>
</file>