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832C66F7-6EF5-4445-97D7-627FAF52730E}" xr6:coauthVersionLast="47" xr6:coauthVersionMax="47" xr10:uidLastSave="{00000000-0000-0000-0000-000000000000}"/>
  <bookViews>
    <workbookView xWindow="-120" yWindow="-120" windowWidth="21840" windowHeight="13140" xr2:uid="{F3B65358-095E-4FCC-BEC9-AC9BD0A706DA}"/>
  </bookViews>
  <sheets>
    <sheet name="INGRESO-EGRESO FEBRERO 2023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8" i="1" l="1"/>
  <c r="G127" i="1"/>
  <c r="F127" i="1"/>
  <c r="E127" i="1"/>
  <c r="D127" i="1"/>
  <c r="C127" i="1"/>
  <c r="B127" i="1"/>
  <c r="G126" i="1"/>
  <c r="F126" i="1"/>
  <c r="E126" i="1"/>
  <c r="D126" i="1"/>
  <c r="C126" i="1"/>
  <c r="B126" i="1"/>
  <c r="G125" i="1"/>
  <c r="F125" i="1"/>
  <c r="E125" i="1"/>
  <c r="D125" i="1"/>
  <c r="C125" i="1"/>
  <c r="B125" i="1"/>
  <c r="G124" i="1"/>
  <c r="F124" i="1"/>
  <c r="E124" i="1"/>
  <c r="D124" i="1"/>
  <c r="C124" i="1"/>
  <c r="B124" i="1"/>
  <c r="G123" i="1"/>
  <c r="F123" i="1"/>
  <c r="E123" i="1"/>
  <c r="D123" i="1"/>
  <c r="C123" i="1"/>
  <c r="B123" i="1"/>
  <c r="G122" i="1"/>
  <c r="F122" i="1"/>
  <c r="E122" i="1"/>
  <c r="D122" i="1"/>
  <c r="C122" i="1"/>
  <c r="B122" i="1"/>
  <c r="G121" i="1"/>
  <c r="F121" i="1"/>
  <c r="E121" i="1"/>
  <c r="D121" i="1"/>
  <c r="C121" i="1"/>
  <c r="B121" i="1"/>
  <c r="G120" i="1"/>
  <c r="F120" i="1"/>
  <c r="E120" i="1"/>
  <c r="D120" i="1"/>
  <c r="C120" i="1"/>
  <c r="B120" i="1"/>
  <c r="G119" i="1"/>
  <c r="F119" i="1"/>
  <c r="E119" i="1"/>
  <c r="D119" i="1"/>
  <c r="C119" i="1"/>
  <c r="B119" i="1"/>
  <c r="G118" i="1"/>
  <c r="F118" i="1"/>
  <c r="E118" i="1"/>
  <c r="D118" i="1"/>
  <c r="C118" i="1"/>
  <c r="B118" i="1"/>
  <c r="G117" i="1"/>
  <c r="F117" i="1"/>
  <c r="E117" i="1"/>
  <c r="D117" i="1"/>
  <c r="C117" i="1"/>
  <c r="B117" i="1"/>
  <c r="G116" i="1"/>
  <c r="F116" i="1"/>
  <c r="E116" i="1"/>
  <c r="D116" i="1"/>
  <c r="C116" i="1"/>
  <c r="B116" i="1"/>
  <c r="G115" i="1"/>
  <c r="F115" i="1"/>
  <c r="E115" i="1"/>
  <c r="D115" i="1"/>
  <c r="C115" i="1"/>
  <c r="B115" i="1"/>
  <c r="G114" i="1"/>
  <c r="F114" i="1"/>
  <c r="E114" i="1"/>
  <c r="D114" i="1"/>
  <c r="C114" i="1"/>
  <c r="B114" i="1"/>
  <c r="G113" i="1"/>
  <c r="F113" i="1"/>
  <c r="E113" i="1"/>
  <c r="D113" i="1"/>
  <c r="C113" i="1"/>
  <c r="B113" i="1"/>
  <c r="G112" i="1"/>
  <c r="F112" i="1"/>
  <c r="E112" i="1"/>
  <c r="D112" i="1"/>
  <c r="C112" i="1"/>
  <c r="B112" i="1"/>
  <c r="G111" i="1"/>
  <c r="F111" i="1"/>
  <c r="E111" i="1"/>
  <c r="D111" i="1"/>
  <c r="C111" i="1"/>
  <c r="B111" i="1"/>
  <c r="G110" i="1"/>
  <c r="F110" i="1"/>
  <c r="E110" i="1"/>
  <c r="D110" i="1"/>
  <c r="C110" i="1"/>
  <c r="B110" i="1"/>
  <c r="G109" i="1"/>
  <c r="F109" i="1"/>
  <c r="E109" i="1"/>
  <c r="D109" i="1"/>
  <c r="C109" i="1"/>
  <c r="B109" i="1"/>
  <c r="G108" i="1"/>
  <c r="F108" i="1"/>
  <c r="E108" i="1"/>
  <c r="D108" i="1"/>
  <c r="C108" i="1"/>
  <c r="B108" i="1"/>
  <c r="G107" i="1"/>
  <c r="F107" i="1"/>
  <c r="E107" i="1"/>
  <c r="D107" i="1"/>
  <c r="C107" i="1"/>
  <c r="B107" i="1"/>
  <c r="G106" i="1"/>
  <c r="F106" i="1"/>
  <c r="E106" i="1"/>
  <c r="D106" i="1"/>
  <c r="C106" i="1"/>
  <c r="B106" i="1"/>
  <c r="G105" i="1"/>
  <c r="F105" i="1"/>
  <c r="E105" i="1"/>
  <c r="D105" i="1"/>
  <c r="C105" i="1"/>
  <c r="B105" i="1"/>
  <c r="G104" i="1"/>
  <c r="F104" i="1"/>
  <c r="E104" i="1"/>
  <c r="D104" i="1"/>
  <c r="C104" i="1"/>
  <c r="B104" i="1"/>
  <c r="G103" i="1"/>
  <c r="F103" i="1"/>
  <c r="E103" i="1"/>
  <c r="D103" i="1"/>
  <c r="C103" i="1"/>
  <c r="B103" i="1"/>
  <c r="G102" i="1"/>
  <c r="F102" i="1"/>
  <c r="E102" i="1"/>
  <c r="D102" i="1"/>
  <c r="C102" i="1"/>
  <c r="B102" i="1"/>
  <c r="G101" i="1"/>
  <c r="F101" i="1"/>
  <c r="E101" i="1"/>
  <c r="D101" i="1"/>
  <c r="C101" i="1"/>
  <c r="B101" i="1"/>
  <c r="G100" i="1"/>
  <c r="F100" i="1"/>
  <c r="E100" i="1"/>
  <c r="D100" i="1"/>
  <c r="C100" i="1"/>
  <c r="B100" i="1"/>
  <c r="G99" i="1"/>
  <c r="F99" i="1"/>
  <c r="E99" i="1"/>
  <c r="D99" i="1"/>
  <c r="C99" i="1"/>
  <c r="B99" i="1"/>
  <c r="G98" i="1"/>
  <c r="F98" i="1"/>
  <c r="E98" i="1"/>
  <c r="D98" i="1"/>
  <c r="C98" i="1"/>
  <c r="B98" i="1"/>
  <c r="G97" i="1"/>
  <c r="F97" i="1"/>
  <c r="E97" i="1"/>
  <c r="D97" i="1"/>
  <c r="C97" i="1"/>
  <c r="B97" i="1"/>
  <c r="G96" i="1"/>
  <c r="F96" i="1"/>
  <c r="E96" i="1"/>
  <c r="D96" i="1"/>
  <c r="C96" i="1"/>
  <c r="B96" i="1"/>
  <c r="G95" i="1"/>
  <c r="F95" i="1"/>
  <c r="E95" i="1"/>
  <c r="D95" i="1"/>
  <c r="C95" i="1"/>
  <c r="B95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F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E11" i="1"/>
  <c r="D11" i="1"/>
  <c r="C11" i="1"/>
  <c r="B11" i="1"/>
  <c r="G10" i="1"/>
  <c r="F10" i="1"/>
  <c r="E10" i="1"/>
  <c r="D10" i="1"/>
  <c r="C10" i="1"/>
  <c r="B10" i="1"/>
  <c r="G9" i="1"/>
  <c r="F9" i="1"/>
  <c r="E9" i="1"/>
  <c r="D9" i="1"/>
  <c r="C9" i="1"/>
  <c r="B9" i="1"/>
  <c r="G8" i="1"/>
  <c r="G128" i="1" s="1"/>
  <c r="F8" i="1"/>
  <c r="F130" i="1" s="1"/>
  <c r="E8" i="1"/>
  <c r="D8" i="1"/>
  <c r="C8" i="1"/>
  <c r="B8" i="1"/>
  <c r="H7" i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B5" i="1"/>
  <c r="B4" i="1"/>
  <c r="B2" i="1"/>
  <c r="F129" i="1" l="1"/>
  <c r="F131" i="1" s="1"/>
  <c r="F128" i="1"/>
  <c r="H128" i="1" s="1"/>
</calcChain>
</file>

<file path=xl/sharedStrings.xml><?xml version="1.0" encoding="utf-8"?>
<sst xmlns="http://schemas.openxmlformats.org/spreadsheetml/2006/main" count="20" uniqueCount="20">
  <si>
    <t>SERVICIO NACIONAL DE SALUD</t>
  </si>
  <si>
    <t>LIBRO DE BANCO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</si>
  <si>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</si>
  <si>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</si>
  <si>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</si>
  <si>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</si>
  <si>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</si>
  <si>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</si>
  <si>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</si>
  <si>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</si>
  <si>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FEBRERO 2023</t>
  </si>
  <si>
    <t>BALANCE AL PRIMER DIA DEL MES</t>
  </si>
  <si>
    <t>Licda. Estervina Calderon</t>
  </si>
  <si>
    <t>INGRESOS DEL MES</t>
  </si>
  <si>
    <t>Licda.Francina A. Nova</t>
  </si>
  <si>
    <t>Preparado Por</t>
  </si>
  <si>
    <t>BALANCE AL FINALIZAR EL MES</t>
  </si>
  <si>
    <t>Revisado Por</t>
  </si>
  <si>
    <t>Contadora</t>
  </si>
  <si>
    <t>Coordinadora Financiera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</si>
</sst>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P_t_s_-;\-* #,##0.00\ _P_t_s_-;_-* &quot;-&quot;??\ _P_t_s_-;_-@_-"/>
    <numFmt numFmtId="165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4"/>
      <name val="Arial"/>
      <family val="2"/>
    </font>
    <font>
      <b/>
      <sz val="10"/>
      <name val="Segoe UI"/>
      <family val="2"/>
    </font>
    <font>
      <sz val="14"/>
      <name val="Arial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 applyAlignment="1">
      <alignment horizontal="center" wrapText="1"/>
    </xf>
    <xf numFmtId="0" fontId="2" fillId="0" borderId="0" xfId="1" applyFont="1"/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5" fillId="0" borderId="0" xfId="1" applyFont="1" applyAlignment="1">
      <alignment horizontal="center"/>
    </xf>
    <xf numFmtId="14" fontId="9" fillId="0" borderId="1" xfId="1" applyNumberFormat="1" applyFont="1" applyBorder="1" applyAlignment="1">
      <alignment horizontal="left" wrapText="1"/>
    </xf>
    <xf numFmtId="1" fontId="9" fillId="0" borderId="1" xfId="1" applyNumberFormat="1" applyFont="1" applyBorder="1" applyAlignment="1">
      <alignment horizontal="left" wrapText="1"/>
    </xf>
    <xf numFmtId="2" fontId="9" fillId="0" borderId="1" xfId="1" applyNumberFormat="1" applyFont="1" applyBorder="1" applyAlignment="1">
      <alignment horizontal="left" wrapText="1"/>
    </xf>
    <xf numFmtId="4" fontId="9" fillId="0" borderId="1" xfId="1" applyNumberFormat="1" applyFont="1" applyBorder="1" applyAlignment="1">
      <alignment horizontal="center" wrapText="1"/>
    </xf>
    <xf numFmtId="164" fontId="9" fillId="0" borderId="1" xfId="2" applyFont="1" applyFill="1" applyBorder="1" applyAlignment="1">
      <alignment horizontal="right" wrapText="1"/>
    </xf>
    <xf numFmtId="43" fontId="9" fillId="0" borderId="1" xfId="2" applyNumberFormat="1" applyFont="1" applyFill="1" applyBorder="1" applyAlignment="1">
      <alignment horizontal="right" wrapText="1"/>
    </xf>
    <xf numFmtId="1" fontId="10" fillId="0" borderId="0" xfId="1" applyNumberFormat="1" applyFont="1" applyAlignment="1">
      <alignment horizontal="right"/>
    </xf>
    <xf numFmtId="0" fontId="11" fillId="3" borderId="1" xfId="1" applyFont="1" applyFill="1" applyBorder="1"/>
    <xf numFmtId="0" fontId="11" fillId="3" borderId="1" xfId="1" applyFont="1" applyFill="1" applyBorder="1" applyAlignment="1">
      <alignment horizontal="left" wrapText="1"/>
    </xf>
    <xf numFmtId="4" fontId="11" fillId="3" borderId="1" xfId="1" applyNumberFormat="1" applyFont="1" applyFill="1" applyBorder="1" applyAlignment="1">
      <alignment horizontal="center" wrapText="1"/>
    </xf>
    <xf numFmtId="43" fontId="11" fillId="3" borderId="1" xfId="2" applyNumberFormat="1" applyFont="1" applyFill="1" applyBorder="1" applyAlignment="1">
      <alignment horizontal="right" wrapText="1"/>
    </xf>
    <xf numFmtId="0" fontId="10" fillId="0" borderId="0" xfId="1" applyFont="1"/>
    <xf numFmtId="0" fontId="10" fillId="0" borderId="0" xfId="1" applyFont="1" applyAlignment="1">
      <alignment horizontal="left" wrapText="1"/>
    </xf>
    <xf numFmtId="1" fontId="12" fillId="4" borderId="1" xfId="1" applyNumberFormat="1" applyFont="1" applyFill="1" applyBorder="1" applyAlignment="1">
      <alignment horizontal="center"/>
    </xf>
    <xf numFmtId="4" fontId="12" fillId="4" borderId="1" xfId="1" applyNumberFormat="1" applyFont="1" applyFill="1" applyBorder="1" applyAlignment="1">
      <alignment horizontal="center"/>
    </xf>
    <xf numFmtId="4" fontId="10" fillId="0" borderId="0" xfId="3" applyNumberFormat="1" applyFont="1" applyFill="1" applyBorder="1" applyAlignment="1">
      <alignment horizontal="right"/>
    </xf>
    <xf numFmtId="1" fontId="13" fillId="0" borderId="2" xfId="1" applyNumberFormat="1" applyFont="1" applyBorder="1" applyAlignment="1">
      <alignment horizontal="center" wrapText="1"/>
    </xf>
    <xf numFmtId="1" fontId="14" fillId="0" borderId="0" xfId="1" applyNumberFormat="1" applyFont="1" applyAlignment="1">
      <alignment wrapText="1"/>
    </xf>
    <xf numFmtId="1" fontId="12" fillId="4" borderId="3" xfId="1" applyNumberFormat="1" applyFont="1" applyFill="1" applyBorder="1" applyAlignment="1">
      <alignment horizontal="center"/>
    </xf>
    <xf numFmtId="1" fontId="13" fillId="0" borderId="0" xfId="1" applyNumberFormat="1" applyFont="1" applyAlignment="1">
      <alignment horizontal="center" wrapText="1"/>
    </xf>
    <xf numFmtId="1" fontId="15" fillId="0" borderId="0" xfId="1" applyNumberFormat="1" applyFont="1" applyAlignment="1">
      <alignment horizontal="center" wrapText="1"/>
    </xf>
    <xf numFmtId="1" fontId="16" fillId="0" borderId="0" xfId="1" applyNumberFormat="1" applyFont="1" applyAlignment="1">
      <alignment wrapText="1"/>
    </xf>
    <xf numFmtId="1" fontId="10" fillId="0" borderId="0" xfId="1" applyNumberFormat="1" applyFont="1" applyAlignment="1">
      <alignment horizontal="center"/>
    </xf>
  </cellXfs>
  <cellStyles count="4">
    <cellStyle name="Millares 4" xfId="2" xr:uid="{A867861D-3AF8-4F77-AA0C-24BB6B36EE12}"/>
    <cellStyle name="Millares_29 feb DESEMBOLSO2004" xfId="3" xr:uid="{B59C7146-ED2A-4058-9936-A3F82A6D9639}"/>
    <cellStyle name="Normal" xfId="0" builtinId="0"/>
    <cellStyle name="Normal 3" xfId="1" xr:uid="{3CE5EE5A-D3B0-4F17-9A81-66EFD20C3A5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109141</xdr:colOff>
      <xdr:row>1</xdr:row>
      <xdr:rowOff>297656</xdr:rowOff>
    </xdr:from>
    <xdr:to>
      <xdr:col>12</xdr:col>
      <xdr:colOff>346053</xdr:colOff>
      <xdr:row>3</xdr:row>
      <xdr:rowOff>222064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4C102B8-AE1C-455C-9713-EE72A6694579}"/>
            </a:ext>
          </a:extLst>
        </xdr:cNvPr>
        <xdr:cNvSpPr/>
      </xdr:nvSpPr>
      <xdr:spPr>
        <a:xfrm>
          <a:off x="12063016" y="640556"/>
          <a:ext cx="3284912" cy="534008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nova/Desktop/MODULO%20-2022/MODULO%20FEBRER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>
        <row r="5">
          <cell r="B5" t="str">
            <v>DEL 1 AL 31 DE FEBRERO 2023</v>
          </cell>
        </row>
        <row r="7">
          <cell r="C7" t="str">
            <v>ALQUILER ELECTRONICO</v>
          </cell>
          <cell r="E7">
            <v>44958</v>
          </cell>
          <cell r="L7">
            <v>157896.5</v>
          </cell>
          <cell r="M7" t="str">
            <v>PAGO ALQUILER ELECTRONICO CORRESPONDIENTE AL  MES DE ENERO 2023 DE LOS ESTABLCIMIENTO DE SRS EL VALLE.</v>
          </cell>
        </row>
        <row r="8">
          <cell r="C8" t="str">
            <v>JOSE FRANCISCO SOLIS CABRAL</v>
          </cell>
          <cell r="D8">
            <v>26543</v>
          </cell>
          <cell r="E8">
            <v>44960</v>
          </cell>
          <cell r="L8">
            <v>14700</v>
          </cell>
          <cell r="M8" t="str">
            <v>PAGO CORRESPONDIENTE AL MES DE ENERO  2023, CARPINTERO DIVISION INFRAESTRUCTURA.</v>
          </cell>
        </row>
        <row r="9">
          <cell r="C9" t="str">
            <v>TESORERIA DE LA SEGURIDAD SOCIAL</v>
          </cell>
          <cell r="D9">
            <v>2949299398</v>
          </cell>
          <cell r="E9">
            <v>44960</v>
          </cell>
          <cell r="L9">
            <v>115297.35</v>
          </cell>
          <cell r="M9" t="str">
            <v>PAGO SEGURIDAD SOCIAL A EMPLEADOS  DEL SERVICIO REGIONAL SALUD EL VALLE.</v>
          </cell>
        </row>
        <row r="10">
          <cell r="C10" t="str">
            <v>TRANSFERENCIA TRAMO FIJO</v>
          </cell>
          <cell r="D10">
            <v>4524000000006</v>
          </cell>
          <cell r="F10">
            <v>12627130.01</v>
          </cell>
          <cell r="L10">
            <v>0</v>
          </cell>
          <cell r="M10" t="str">
            <v>TRANSFERENCIA TRAMO FIJO CORRESPONDIENTE A LOS MESES NOVIEMBRE Y DICIEMBRE 2022</v>
          </cell>
        </row>
        <row r="11">
          <cell r="C11" t="str">
            <v>EDUAL PEÑA DE LEON</v>
          </cell>
          <cell r="D11" t="str">
            <v>26544</v>
          </cell>
          <cell r="E11">
            <v>44963</v>
          </cell>
          <cell r="L11">
            <v>1500</v>
          </cell>
          <cell r="M11" t="str">
            <v>PAGO TRANSPORTE A PACIENTE DEL PROGRAMA TB PARA QUE PUEDA ASISTIR A SU CITA EN SANTO DOMINGO, VER ANEXO.</v>
          </cell>
        </row>
        <row r="12">
          <cell r="C12" t="str">
            <v>LIZARDO PEREZ</v>
          </cell>
          <cell r="D12" t="str">
            <v>26545</v>
          </cell>
          <cell r="E12">
            <v>44963</v>
          </cell>
          <cell r="L12">
            <v>1500</v>
          </cell>
          <cell r="M12" t="str">
            <v>PAGO TRANSPORTE A PACIENTE DEL PROGRAMA TB PARA QUE PUEDA ASISTIR A SU CITA EN SANTO DOMINGO, VER ANEXO.</v>
          </cell>
        </row>
        <row r="13">
          <cell r="C13" t="str">
            <v>CARLOS MANUEL RAMIREZ</v>
          </cell>
          <cell r="D13" t="str">
            <v>26546</v>
          </cell>
          <cell r="E13">
            <v>44963</v>
          </cell>
          <cell r="L13">
            <v>1500</v>
          </cell>
          <cell r="M13" t="str">
            <v>PAGO TRANSPORTE A PACIENTE DEL PROGRAMA TB PARA QUE PUEDA ASISTIR A SU CITA EN SANTO DOMINGO, VER ANEXO.</v>
          </cell>
        </row>
        <row r="14">
          <cell r="C14" t="str">
            <v>RLAINY VALDEZ DE OLEO</v>
          </cell>
          <cell r="D14" t="str">
            <v>26547</v>
          </cell>
          <cell r="E14">
            <v>44963</v>
          </cell>
          <cell r="L14">
            <v>1500</v>
          </cell>
          <cell r="M14" t="str">
            <v>PAGO TRANSPORTE A PACIENTE DEL PROGRAMA TB PARA QUE PUEDA ASISTIR A SU CITA EN SANTO DOMINGO, VER ANEXO.</v>
          </cell>
        </row>
        <row r="15">
          <cell r="C15" t="str">
            <v>HEIDY MARLENNY PINALES LEBRON.</v>
          </cell>
          <cell r="D15" t="str">
            <v>26548</v>
          </cell>
          <cell r="E15">
            <v>44963</v>
          </cell>
          <cell r="L15">
            <v>1500</v>
          </cell>
          <cell r="M15" t="str">
            <v>PAGO TRANSPORTE A PACIENTE DEL PROGRAMA TB PARA QUE PUEDA ASISTIR A SU CITA EN SANTO DOMINGO, VER ANEXO.</v>
          </cell>
        </row>
        <row r="16">
          <cell r="C16" t="str">
            <v>ROBERTO ANTONIO RAMIREZ</v>
          </cell>
          <cell r="D16" t="str">
            <v>26549</v>
          </cell>
          <cell r="E16">
            <v>44963</v>
          </cell>
          <cell r="L16">
            <v>5500</v>
          </cell>
          <cell r="M16" t="str">
            <v>PAGO TRANSPORTE Y COMPRA DE MEDICAMENTOS PARA EL NIÑO(JOSUE RAMIREZ) QUIEN ES PACIENTE DEL PROGRAMA DE TB PARA QUE PUEDA ASISTIR A SU CITA EN SANTO DOMINGO, VER ANEXO.</v>
          </cell>
        </row>
        <row r="17">
          <cell r="C17" t="str">
            <v>FRNCISCO MORA RAMOS</v>
          </cell>
          <cell r="D17" t="str">
            <v>26550</v>
          </cell>
          <cell r="E17">
            <v>44965</v>
          </cell>
          <cell r="L17">
            <v>784</v>
          </cell>
          <cell r="M17" t="str">
            <v>PAGO CORRESPONDIENTE AL MES DE ENERO  2023, GOMERO REGIONAL DE SALUD EL VALLE.</v>
          </cell>
        </row>
        <row r="18">
          <cell r="C18" t="str">
            <v>DANILO MESA RODRIGUEZ</v>
          </cell>
          <cell r="D18" t="str">
            <v>26551</v>
          </cell>
          <cell r="E18">
            <v>44965</v>
          </cell>
          <cell r="L18">
            <v>17640</v>
          </cell>
          <cell r="M18" t="str">
            <v xml:space="preserve">PAGO CORRESPONDIENTE AL MES DE ENERO 2023, A MECANICO REGIONAL DE SALUD EL VALLE </v>
          </cell>
        </row>
        <row r="19">
          <cell r="C19" t="str">
            <v xml:space="preserve">JOSE ENRIQUE VIOLA ALCANTARA </v>
          </cell>
          <cell r="D19" t="str">
            <v>26552</v>
          </cell>
          <cell r="E19">
            <v>44966</v>
          </cell>
          <cell r="L19">
            <v>13230</v>
          </cell>
          <cell r="M19" t="str">
            <v>PAGO CORRESPONDIENTE AL MES DE ENERO 2023, A HERRERO DIVISION INFRAESTRUCTURA SAN JUAN.</v>
          </cell>
        </row>
        <row r="20">
          <cell r="C20" t="str">
            <v>EIYSEM MULTISERVICES SRL</v>
          </cell>
          <cell r="D20" t="str">
            <v>26553</v>
          </cell>
          <cell r="E20">
            <v>44966</v>
          </cell>
          <cell r="L20">
            <v>109146.5</v>
          </cell>
          <cell r="M20" t="str">
            <v>PAGO FCTURAS NO. B1500000353,0354,0338, COMPRA DE MATERIALES DE REFRIGERACION, PARA MANTENIMIENTO DE AIRES ACONDICIONADOS EN CPN GUACHUPITA, ALMACEN REGIONAL, Y CENTROS DE DIAGNOSTICO SAN JUAN , AZUA Y ARROYO CANO Y COMPRA DE 2  AIRE PARA  LA GERENCIA.</v>
          </cell>
        </row>
        <row r="21">
          <cell r="C21" t="str">
            <v>FARMACIA HUGO MERCEDES NO. 2.</v>
          </cell>
          <cell r="D21" t="str">
            <v>26554</v>
          </cell>
          <cell r="E21">
            <v>44966</v>
          </cell>
          <cell r="L21">
            <v>126710.52</v>
          </cell>
          <cell r="M21" t="str">
            <v>PAGO FACTURA N. B1500000210,COMPRA DE MEDICAMENTOS PARA PACIENTES, VER ANEXO.</v>
          </cell>
        </row>
        <row r="22">
          <cell r="C22" t="str">
            <v>JOSEFINA QUEZADA MARTINEZ.</v>
          </cell>
          <cell r="D22" t="str">
            <v>26555</v>
          </cell>
          <cell r="E22">
            <v>44966</v>
          </cell>
          <cell r="L22">
            <v>62715</v>
          </cell>
          <cell r="M22" t="str">
            <v xml:space="preserve">PAGO FACTURA NO. B1500000094, COMPRA DE ALMUERZO TIPO BUFFET, PARA ACTIVIDAD Y SOCIALIZACION EN EL DIA DE LOS MEDICOS </v>
          </cell>
        </row>
        <row r="23">
          <cell r="C23" t="str">
            <v>EMPRESAS MILTIN ,SRL</v>
          </cell>
          <cell r="D23" t="str">
            <v>29565109246</v>
          </cell>
          <cell r="E23">
            <v>44966</v>
          </cell>
          <cell r="L23">
            <v>335727.63</v>
          </cell>
          <cell r="M23" t="str">
            <v>PAGO FACTURAS NO. B1500007147,7031, Y 6894, COMPRA COMBUSTIBLE PARA LOS VEHICULOS DE LA GERENCI DE AREA I, Y GAS PARA MANTENER LA CADENA DE FRIO DE LAS UNIDADES DE ATENCION PRIMARIA DE AREA I. VER ANEXO.</v>
          </cell>
        </row>
        <row r="24">
          <cell r="C24" t="str">
            <v>COMFASAS, EIRL</v>
          </cell>
          <cell r="D24" t="str">
            <v>29565149143</v>
          </cell>
          <cell r="E24">
            <v>44966</v>
          </cell>
          <cell r="L24">
            <v>290700</v>
          </cell>
          <cell r="M24" t="str">
            <v>PAGO FACTURA NO. B1500000313, COMPRA DE INSUMOS MEDICOS, PARA USO EN LAS DIFERENTES UNIDADES DE ATENCION PRIMARIA, DEL SRS EL VALLE.</v>
          </cell>
        </row>
        <row r="25">
          <cell r="C25" t="str">
            <v>L &amp; N INTERPRISE EIRL</v>
          </cell>
          <cell r="D25" t="str">
            <v>29565188847</v>
          </cell>
          <cell r="E25">
            <v>44966</v>
          </cell>
          <cell r="L25">
            <v>205546</v>
          </cell>
          <cell r="M25" t="str">
            <v>PAGO FACTURAS NO. B1500000056, Y B1500000055, COMPRA DE INSUMOS MEDICOS PARA USO EN LAS UNIDADES DE ATENCION PRIMARIA DEL SRS EL VALLE. VER ANEXO.</v>
          </cell>
        </row>
        <row r="26">
          <cell r="C26" t="str">
            <v>AUTO REPUESTOS ASODECO EIRL</v>
          </cell>
          <cell r="D26" t="str">
            <v>29565299336</v>
          </cell>
          <cell r="E26">
            <v>44966</v>
          </cell>
          <cell r="L26">
            <v>36701.06</v>
          </cell>
          <cell r="M26" t="str">
            <v>PAGO FACTURA NO. B1500000296, 295, COMPRA DE ARTICULOS DE REPUESTOS, PARA MANTENIMIENTO DE GUAGUA TOYOTA TACOMA PLACA EL05512 Y GUAGUA MAZDA BT-50 SIN PLACA DEL AREA DE TRANSPORTACION DEL SRS EL VALLE Y REPUSTO PARA EL MINIBUS GRIS   PLACA: 05527</v>
          </cell>
        </row>
        <row r="27">
          <cell r="C27" t="str">
            <v>RALANSA, EIRL</v>
          </cell>
          <cell r="D27" t="str">
            <v>29565356964</v>
          </cell>
          <cell r="E27">
            <v>44966</v>
          </cell>
          <cell r="L27">
            <v>760000</v>
          </cell>
          <cell r="M27" t="str">
            <v xml:space="preserve">PAGO FACTURA NO B1500000917, COMPRA DE TIRILLAS PARA USO EN CENTRO DE DIAGNOSTICO Y UNIDADES DE PRIMER NIVEL SRS EL VALLE. </v>
          </cell>
        </row>
        <row r="28">
          <cell r="C28" t="str">
            <v>AUTO REPUESTOS PADILLA S.R.L</v>
          </cell>
          <cell r="D28" t="str">
            <v>29565463078</v>
          </cell>
          <cell r="E28">
            <v>44966</v>
          </cell>
          <cell r="L28">
            <v>57065</v>
          </cell>
          <cell r="M28" t="str">
            <v>PAGO FACTURA NO. B1500000192, COMPRA DE ARTICULOS DE REPUESTOS, PARA MANTENIMIENTO DE GUAGUA MAZDA AZUL BT-50 Y GUAGUA MISTSUBISHI AZUL PLACA: L234738 DEL AREA DE TRANSPORTACION DEL SRS EL VALLE.</v>
          </cell>
        </row>
        <row r="29">
          <cell r="C29" t="str">
            <v>LIRIANO NEZ COMERCIAL SRL</v>
          </cell>
          <cell r="D29" t="str">
            <v>29565501959</v>
          </cell>
          <cell r="E29">
            <v>44966</v>
          </cell>
          <cell r="L29">
            <v>1037501.05</v>
          </cell>
          <cell r="M29" t="str">
            <v>PAGO FACTURAS N. B1500004808,4807,4804,4805, COMPRA DE INSUMOS PARA USO EN LOS CENTRO DIAGNOSTICO Y MATERIALES MEDICOS QUIRURJICO PARA USO EN LAS UNIDADES DE PRIMER NIVEL DE ATENCION PRIMARIA VER ANEXO.</v>
          </cell>
        </row>
        <row r="30">
          <cell r="C30" t="str">
            <v>CLARO</v>
          </cell>
          <cell r="D30" t="str">
            <v>29571566316</v>
          </cell>
          <cell r="E30">
            <v>44966</v>
          </cell>
          <cell r="L30">
            <v>439462.57</v>
          </cell>
          <cell r="M30" t="str">
            <v>PAGO DE TELECOMUNICACIONES(FIBRA OPTICA Y SEGURIDAD PERINATAL) SPTIEMBRE 2022-ENERO 2023.</v>
          </cell>
        </row>
        <row r="31">
          <cell r="C31" t="str">
            <v>JOSE ADRIANO MONTES DE OCA</v>
          </cell>
          <cell r="D31" t="str">
            <v>29624099457</v>
          </cell>
          <cell r="E31">
            <v>44972</v>
          </cell>
          <cell r="L31">
            <v>1295965.26</v>
          </cell>
          <cell r="M31" t="str">
            <v>PAGO FACTURA NO. B1500005373,COMPRA DE COMBUSTIBLE, PARA USO EN LOS VEHICULOS DE LA REGIONAL DE SALUD EL VALLE DURANTE LOS MESES JULIO, AGOSTO, SEPTIEMBRE , OCTUBRE, NOVIEMBRE, Y DICIEMBRE DEL AÑO 2022( PARTEI) . VER ANEXO</v>
          </cell>
        </row>
        <row r="32">
          <cell r="C32" t="str">
            <v>EMPRESAS MILTIN ,SRL</v>
          </cell>
          <cell r="D32" t="str">
            <v>296242866493</v>
          </cell>
          <cell r="E32">
            <v>44972</v>
          </cell>
          <cell r="L32">
            <v>215528.35</v>
          </cell>
          <cell r="M32" t="str">
            <v>PAGO FACTURAS FACTURAS NO. B1500007124, Y B1500006912, COMPRA DE ARTICULOS DE REPUESOS PARA LOS VEHICULOS DEL SERVICIOS REGIONAL DE SALUD EL VALLE.</v>
          </cell>
        </row>
        <row r="33">
          <cell r="C33" t="str">
            <v>ADELIO BAUTISTA PANIAGUA</v>
          </cell>
          <cell r="D33" t="str">
            <v>29624366022</v>
          </cell>
          <cell r="E33">
            <v>44972</v>
          </cell>
          <cell r="L33">
            <v>156609.65</v>
          </cell>
          <cell r="M33" t="str">
            <v>PAGO FACTURAS NO.B1500000401,399,397,396,383,395,394,393,388,375,373,374,372,371,370,366,365,390,362,360,359,358,357,352,351,398,349,346,345, Y 368, COMPRA DE DESAYUNO, ALMUERZO, Y REFRIGERIO PARA VARIA ACTIVIDADES DE SRS EL VALLE VER ANEXO</v>
          </cell>
        </row>
        <row r="34">
          <cell r="C34" t="str">
            <v>JOAQUIN A HERRERA(D JEAN LUIS EMPANADAS GOURMET.</v>
          </cell>
          <cell r="D34" t="str">
            <v>29624477419</v>
          </cell>
          <cell r="E34">
            <v>44972</v>
          </cell>
          <cell r="L34">
            <v>143921.54999999999</v>
          </cell>
          <cell r="M34" t="str">
            <v>PAGO FACTURAS NO. B1500000107,105,099,098,095,092,093,088,087, Y 085. COMPRA DE DESAYUNO,  ALMUERZO  Y REFRIGERIO PARA USO EN DIFERENTES ACTIVIDADES DEL SERVICIO REGIONAL DE SALUD EL VALLE. VER ANEXO.</v>
          </cell>
        </row>
        <row r="35">
          <cell r="C35" t="str">
            <v>MULTIMPRESOS, OHPE SRL</v>
          </cell>
          <cell r="D35" t="str">
            <v>296245688.38</v>
          </cell>
          <cell r="E35">
            <v>44972</v>
          </cell>
          <cell r="L35">
            <v>129950</v>
          </cell>
          <cell r="M35" t="str">
            <v>PAGO FACTURASNO. B1500000685,683,684, Y 603,COMPRA DE MATERIALES GASTABLE DE PAPELERIA PARA USO EN LA OFICINA  REGIONAL Y SUS DIFERENTE DEPENDENCIA, VER ANEXO.</v>
          </cell>
        </row>
        <row r="36">
          <cell r="C36" t="str">
            <v>CAPELLAN DENTAL SRL.</v>
          </cell>
          <cell r="D36" t="str">
            <v>29644646305</v>
          </cell>
          <cell r="E36">
            <v>44972</v>
          </cell>
          <cell r="L36">
            <v>154990.83000000002</v>
          </cell>
          <cell r="M36" t="str">
            <v>PAGO FACTURAS NO. B1500001457, COMPRA DE INSUMOS DE ODONTOLOGIA, PARA USO EN LOS CENTROS DE PRIMER NIVEL DE ATENCION Y CENTROS DE DIAGNOSTICOS DEL SRS EL VALLE.</v>
          </cell>
        </row>
        <row r="37">
          <cell r="C37" t="str">
            <v>FIRST MEDICAL DEPOT.BY GUZMAN</v>
          </cell>
          <cell r="D37" t="str">
            <v>29624696567</v>
          </cell>
          <cell r="E37">
            <v>44972</v>
          </cell>
          <cell r="L37">
            <v>670655</v>
          </cell>
          <cell r="M37" t="str">
            <v>PAGO FACTURA NO.B1500001274, COMPRA DE EQUIPOS DE LABORATORIO PARA USO EN EL CENTRO DE DIAGNOSTICO AZUA.</v>
          </cell>
        </row>
        <row r="38">
          <cell r="C38" t="str">
            <v>ROCE DENTAL, S.R.L.</v>
          </cell>
          <cell r="D38" t="str">
            <v>29624729196</v>
          </cell>
          <cell r="E38">
            <v>44972</v>
          </cell>
          <cell r="L38">
            <v>14250</v>
          </cell>
          <cell r="M38" t="str">
            <v>PAGO FACTURA NO.B1500001274, COMPRA DE INSUMOS DE ODONTOLOGIA, PARA USO EN LOS CENTROS DE  DIAGNOSTICOS DEL VALLE.</v>
          </cell>
        </row>
        <row r="39">
          <cell r="C39" t="str">
            <v>RV PHARMACEUTICALS SRL.</v>
          </cell>
          <cell r="D39" t="str">
            <v>29624857475</v>
          </cell>
          <cell r="E39">
            <v>44972</v>
          </cell>
          <cell r="L39">
            <v>9820.34</v>
          </cell>
          <cell r="M39" t="str">
            <v>PAGO FACTURA NO. B1500000079,COMPRA DE INSUMOS DE ODONTOLOGIA, PARA USO EN LOS CENTROS DE PRIMER NIVEL DE ATENCION Y CENTRO DE DIAGNOSTICO DEL EL VALLE.</v>
          </cell>
        </row>
        <row r="40">
          <cell r="C40" t="str">
            <v>OFFICE TECH DOMINICANA, SRL.</v>
          </cell>
          <cell r="D40" t="str">
            <v>29624936564</v>
          </cell>
          <cell r="E40">
            <v>44972</v>
          </cell>
          <cell r="L40">
            <v>151228.79999999999</v>
          </cell>
          <cell r="M40" t="str">
            <v>PAGO FACTURA NO. B1500000870, COMPRA DE TONER, PARA USO EN LOS CENTROS DIAGNOSTICO Y LAS GERENCIAS DE AREA DEL SRS EL VALLE , TRIMESTRE OCTUBRE - DICIEMRE.</v>
          </cell>
        </row>
        <row r="41">
          <cell r="C41" t="str">
            <v>NULO</v>
          </cell>
          <cell r="D41" t="str">
            <v>26556</v>
          </cell>
          <cell r="E41">
            <v>44974</v>
          </cell>
          <cell r="L41">
            <v>0</v>
          </cell>
          <cell r="M41" t="str">
            <v>NULO</v>
          </cell>
        </row>
        <row r="42">
          <cell r="C42" t="str">
            <v>SUGEY CUSTODIO</v>
          </cell>
          <cell r="D42" t="str">
            <v>26557</v>
          </cell>
          <cell r="E42">
            <v>44974</v>
          </cell>
          <cell r="L42">
            <v>1500</v>
          </cell>
          <cell r="M42" t="str">
            <v>PAGO TRASPORTE PARA PACIENTE DEL PROGRAMA TB PARA QUE PUEDA ASISTIR A CITA EN SANTO DOMINGO, VER ANEXO.</v>
          </cell>
        </row>
        <row r="43">
          <cell r="C43" t="str">
            <v>AQUILINO LOPEZ PANIAGUA</v>
          </cell>
          <cell r="D43" t="str">
            <v>26558</v>
          </cell>
          <cell r="E43">
            <v>44974</v>
          </cell>
          <cell r="L43">
            <v>18000</v>
          </cell>
          <cell r="M43" t="str">
            <v>PAGO CORRESPONDIENTE AL MES DE ENERO 2023, A OBRERO CPN LOS COPEYES SAN JUAN, VER ANEXO, VER ANEXO</v>
          </cell>
        </row>
        <row r="44">
          <cell r="C44" t="str">
            <v>RAFI GERALDINO MERAN</v>
          </cell>
          <cell r="D44" t="str">
            <v>26559</v>
          </cell>
          <cell r="E44">
            <v>44974</v>
          </cell>
          <cell r="L44">
            <v>18000</v>
          </cell>
          <cell r="M44" t="str">
            <v>PAGO CORRESPONDIENTE AL MES DE ENERO 2023, A OBRERO  CPN LOS COPEYES SAN JUAN, VER ANEXO, VER ANEXO</v>
          </cell>
        </row>
        <row r="45">
          <cell r="C45" t="str">
            <v>MANUEL EMILIO ZABALA FAMILIA</v>
          </cell>
          <cell r="D45" t="str">
            <v>26560</v>
          </cell>
          <cell r="E45">
            <v>44974</v>
          </cell>
          <cell r="L45">
            <v>16000</v>
          </cell>
          <cell r="M45" t="str">
            <v>PAGO CORRESPONDIENTE A DICIEMBRE 2022 Y ENERO 2023, A VIGILANTE CPN LOS COPEYES SAN JUAN, VER ANEXO</v>
          </cell>
        </row>
        <row r="46">
          <cell r="C46" t="str">
            <v>RALANSA, EIRL</v>
          </cell>
          <cell r="D46" t="str">
            <v>2969192115</v>
          </cell>
          <cell r="E46">
            <v>44978</v>
          </cell>
          <cell r="L46">
            <v>1382285.4500000002</v>
          </cell>
          <cell r="M46" t="str">
            <v>PAGO FACTURAS NO. B1500000928,929,825,807,700,590,577, 516,517,490, Y 487, COMPRA DE INSUMOS DE LABORATORIOS PARA USO EN LOS CENTROS DOAGNOSTICO AZUA, SAN JUAN Y LAS MATAS DE FARFAN.</v>
          </cell>
        </row>
        <row r="47">
          <cell r="C47" t="str">
            <v>EMPRESAS MILTIN ,SRL</v>
          </cell>
          <cell r="D47" t="str">
            <v>29691987306</v>
          </cell>
          <cell r="E47">
            <v>44978</v>
          </cell>
          <cell r="L47">
            <v>516720.66</v>
          </cell>
          <cell r="M47" t="str">
            <v>PAGO FACTURAS NO. B1500007322, 7314, 7315, 7233, Y 7232, COMBUSTIBLE PARA LOS VEHICULOS DE LA GERENCIA DE AREA IAZUA, Y GAS PARA MANTENER LA CADENA DE FRIO GERENCIA DE AREA II. VER ANEXO.</v>
          </cell>
        </row>
        <row r="48">
          <cell r="C48" t="str">
            <v xml:space="preserve">RAMON BELEN FORTUA </v>
          </cell>
          <cell r="D48" t="str">
            <v>26561</v>
          </cell>
          <cell r="E48">
            <v>44978</v>
          </cell>
          <cell r="L48">
            <v>53007.5</v>
          </cell>
          <cell r="M48" t="str">
            <v>ALQUILER DE CARPAS SILLAS, MESAS, Y MANTELES PARA ACTIVIDADES DEL SERVICIO REGIONAL DE SALUD EL VALLE.</v>
          </cell>
        </row>
        <row r="49">
          <cell r="C49" t="str">
            <v>TALLER Y REPUESTOS SIMONO CRUZ, SRL.</v>
          </cell>
          <cell r="D49" t="str">
            <v>29708259119</v>
          </cell>
          <cell r="E49">
            <v>44979</v>
          </cell>
          <cell r="L49">
            <v>20340</v>
          </cell>
          <cell r="M49" t="str">
            <v>PAGO FACTURA NO. B1500000011, COMPRA DE ARTICULOS DE REPUESTO, PARA MANTENIMIENTO DE GUAGUA GRIS PLACA : EL05513 DEL AREA DE TRANSPORTACION SRS EL VALLE.</v>
          </cell>
        </row>
        <row r="50">
          <cell r="C50" t="str">
            <v>FERRETERIA CORCINO SRS</v>
          </cell>
          <cell r="D50" t="str">
            <v>26562</v>
          </cell>
          <cell r="E50">
            <v>44981</v>
          </cell>
          <cell r="L50">
            <v>81213.960000000006</v>
          </cell>
          <cell r="M50" t="str">
            <v>PAGO FACTURAS NO. B1500000309,0308,0307,0304,0302,0303,0301,0296, Y 0285, COMPRA DE MATERIALES FERRETERO PARA USO EN LAS DIFERENTE UNIDADES DE ATENCION PRIMARIA Y CENTRO DIAGNOTICOS, VER ANEXO</v>
          </cell>
        </row>
        <row r="51">
          <cell r="C51" t="str">
            <v>HILDA ROSA AQUINO</v>
          </cell>
          <cell r="D51" t="str">
            <v>26563</v>
          </cell>
          <cell r="E51">
            <v>44980</v>
          </cell>
          <cell r="L51">
            <v>11633.35</v>
          </cell>
          <cell r="M51" t="str">
            <v>PAGO FACTURA NO. B1500000409, COMPRA DE PICADERA, PARA VARIAS ACTIVIDAD DE LA REGIONAL DE SALUD EL VALLE, VER ANEXO.</v>
          </cell>
        </row>
        <row r="52">
          <cell r="C52" t="str">
            <v>FEMARAL, EIRL.</v>
          </cell>
          <cell r="D52" t="str">
            <v>26564</v>
          </cell>
          <cell r="E52">
            <v>44980</v>
          </cell>
          <cell r="L52">
            <v>996880.31</v>
          </cell>
          <cell r="M52" t="str">
            <v>PAGO FACTURA VARIAS, COMPRA DE MATERIALES FERRETEROS PARA  USO EN LAS UNIDADES DE PRIMER NIVEL DE ATENCION</v>
          </cell>
        </row>
        <row r="53">
          <cell r="C53" t="str">
            <v>ALEXANDRO ANTONIO MORON PEREZ</v>
          </cell>
          <cell r="D53" t="str">
            <v>26565</v>
          </cell>
          <cell r="E53">
            <v>44981</v>
          </cell>
          <cell r="L53">
            <v>5000</v>
          </cell>
          <cell r="M53" t="str">
            <v>PAGO CORRESPONDIENTE AL MES DE FEBRERO 2023, A VIGILANTE CPN CARRIZAL AZUA.</v>
          </cell>
        </row>
        <row r="54">
          <cell r="C54" t="str">
            <v>CARLOS MANUEL RAMIREZ</v>
          </cell>
          <cell r="D54" t="str">
            <v>26566</v>
          </cell>
          <cell r="E54">
            <v>44981</v>
          </cell>
          <cell r="L54">
            <v>5000</v>
          </cell>
          <cell r="M54" t="str">
            <v>PAGO CORRESPONDIENTE AL MES DE FEBRERO 2023, A VIGILANTE CPN TABARA  ARRIBA  AZUA.</v>
          </cell>
        </row>
        <row r="55">
          <cell r="C55" t="str">
            <v>CONSUELO MORILLO</v>
          </cell>
          <cell r="D55" t="str">
            <v>26567</v>
          </cell>
          <cell r="E55">
            <v>44981</v>
          </cell>
          <cell r="L55">
            <v>5500</v>
          </cell>
          <cell r="M55" t="str">
            <v>PAGO CORRESPONDIENTE AL MES DE FEBRERO 2023, A PROMOTORA DE SALUD UNAP GUAYABAL AZUA.</v>
          </cell>
        </row>
        <row r="56">
          <cell r="C56" t="str">
            <v>ELVA SANTOS DELGADO</v>
          </cell>
          <cell r="D56" t="str">
            <v>26568</v>
          </cell>
          <cell r="E56">
            <v>44981</v>
          </cell>
          <cell r="L56">
            <v>5000</v>
          </cell>
          <cell r="M56" t="str">
            <v>PAGO CORRESPONDIENTE AL MES DE FEBRERO 2023, A CONSERJE CPN LA CAÑITA  AZUA.</v>
          </cell>
        </row>
        <row r="57">
          <cell r="C57" t="str">
            <v>ELSA JOSEFINA MORA JIMENEZ</v>
          </cell>
          <cell r="D57" t="str">
            <v>26569</v>
          </cell>
          <cell r="E57">
            <v>44981</v>
          </cell>
          <cell r="L57">
            <v>5000</v>
          </cell>
          <cell r="M57" t="str">
            <v>PAGO CORRESPONDIENTE AL MES DE FEBRERO 2023, A CONSERJE CPN JUAN HERRERA SAN JUAN.</v>
          </cell>
        </row>
        <row r="58">
          <cell r="C58" t="str">
            <v>FAUSTO GONZALEZ</v>
          </cell>
          <cell r="D58" t="str">
            <v>26570</v>
          </cell>
          <cell r="E58">
            <v>44981</v>
          </cell>
          <cell r="L58">
            <v>8000</v>
          </cell>
          <cell r="M58" t="str">
            <v>PAGO CORRESPONDIENTE AL MES DE FEBRERO 2023 A VIGILANTE CPN CORBANO NORTE SAN JUAN.</v>
          </cell>
        </row>
        <row r="59">
          <cell r="C59" t="str">
            <v>GREGORIO RAMIREZ</v>
          </cell>
          <cell r="D59" t="str">
            <v>26571</v>
          </cell>
          <cell r="E59">
            <v>44981</v>
          </cell>
          <cell r="L59">
            <v>5000</v>
          </cell>
          <cell r="M59" t="str">
            <v>PAGO CORRESPONDIENTE AL MES DE FEBRERO 2023, A VIGILANTE CPN LOS NEGROS  AZUA.</v>
          </cell>
        </row>
        <row r="60">
          <cell r="C60" t="str">
            <v>JHOCELIN ARELIS SUERO</v>
          </cell>
          <cell r="D60" t="str">
            <v>26572</v>
          </cell>
          <cell r="E60">
            <v>44981</v>
          </cell>
          <cell r="L60">
            <v>5000</v>
          </cell>
          <cell r="M60" t="str">
            <v>PAGO CORRESPONDIENTE AL MES DE FEBRERO 2023, A CONSERJE CPN LAS LAGUNAS AZUA.</v>
          </cell>
        </row>
        <row r="61">
          <cell r="C61" t="str">
            <v>JOSE JOAQUIN GUERRERO</v>
          </cell>
          <cell r="D61" t="str">
            <v>26573</v>
          </cell>
          <cell r="E61">
            <v>44981</v>
          </cell>
          <cell r="L61">
            <v>5000</v>
          </cell>
          <cell r="M61" t="str">
            <v>PAGO CORRESPONDIENTE AL MES DE FEBRERO 2023, A VIGILANTE CPN LAS LOMAS AZUA.</v>
          </cell>
        </row>
        <row r="62">
          <cell r="C62" t="str">
            <v>JULIO ANIBAL POCHE MONTILLA</v>
          </cell>
          <cell r="D62" t="str">
            <v>26574</v>
          </cell>
          <cell r="E62">
            <v>44981</v>
          </cell>
          <cell r="L62">
            <v>5000</v>
          </cell>
          <cell r="M62" t="str">
            <v>PAGO CORRESPONDIENTE AL MES DE FEBRERO 2023, A VIGILANTE CPN LOS CARTONES SAN JUAN.</v>
          </cell>
        </row>
        <row r="63">
          <cell r="C63" t="str">
            <v>MARGARITA GONZALEZ</v>
          </cell>
          <cell r="D63" t="str">
            <v>26575</v>
          </cell>
          <cell r="E63">
            <v>44981</v>
          </cell>
          <cell r="L63">
            <v>5000</v>
          </cell>
          <cell r="M63" t="str">
            <v>PAGO CORRESPONDIENTE AL MES DE FEBRERO 2023, A CONSERJE  CPN MAGUELLAR AZUA. .</v>
          </cell>
        </row>
        <row r="64">
          <cell r="C64" t="str">
            <v>NULO</v>
          </cell>
          <cell r="D64" t="str">
            <v>26576</v>
          </cell>
          <cell r="E64">
            <v>44981</v>
          </cell>
          <cell r="L64">
            <v>0</v>
          </cell>
          <cell r="M64" t="str">
            <v>NULO</v>
          </cell>
        </row>
        <row r="65">
          <cell r="C65" t="str">
            <v>MARILIN MARLENNY FERRERAS</v>
          </cell>
          <cell r="D65" t="str">
            <v>26577</v>
          </cell>
          <cell r="E65">
            <v>44981</v>
          </cell>
          <cell r="L65">
            <v>5000</v>
          </cell>
          <cell r="M65" t="str">
            <v>PAGO CORRESPONDIENTE AL MES DE FEBRERO 2023, A CONSERJE  CPN HATO DEL PADRE SAN JUAN.</v>
          </cell>
        </row>
        <row r="66">
          <cell r="C66" t="str">
            <v>MARIANA MENDEZ</v>
          </cell>
          <cell r="D66" t="str">
            <v>26578</v>
          </cell>
          <cell r="E66">
            <v>44981</v>
          </cell>
          <cell r="L66">
            <v>5000</v>
          </cell>
          <cell r="M66" t="str">
            <v>PAGO CORRESPONDIENTE AL MES DE FEBRERO 2023, A CONSERJE  CPN PROYECTO 4 AZUA..</v>
          </cell>
        </row>
        <row r="67">
          <cell r="C67" t="str">
            <v>MANUEL VICTOR MENDEZ</v>
          </cell>
          <cell r="D67" t="str">
            <v>26579</v>
          </cell>
          <cell r="E67">
            <v>44981</v>
          </cell>
          <cell r="L67">
            <v>5000</v>
          </cell>
          <cell r="M67" t="str">
            <v>PAGO CORRESPONDIENTE AL MES DE FEBRERO 2023, A VIGILANTE CPN PROYECTO 4 AZUA.</v>
          </cell>
        </row>
        <row r="68">
          <cell r="C68" t="str">
            <v>MARIA CEDANO DIAZ</v>
          </cell>
          <cell r="D68" t="str">
            <v>26580</v>
          </cell>
          <cell r="E68">
            <v>44981</v>
          </cell>
          <cell r="L68">
            <v>5500</v>
          </cell>
          <cell r="M68" t="str">
            <v>PAGO CORRESPONDIENTE AL MES DE FEBRERO 2023, A PROMOTORA DE SALUD UNAP GUAYABAL AZUA.</v>
          </cell>
        </row>
        <row r="69">
          <cell r="C69" t="str">
            <v>NULO</v>
          </cell>
          <cell r="D69" t="str">
            <v>26581</v>
          </cell>
          <cell r="E69">
            <v>44981</v>
          </cell>
          <cell r="L69">
            <v>0</v>
          </cell>
          <cell r="M69" t="str">
            <v>NULO</v>
          </cell>
        </row>
        <row r="70">
          <cell r="C70" t="str">
            <v>MARGARITA OGANDO</v>
          </cell>
          <cell r="D70" t="str">
            <v>26582</v>
          </cell>
          <cell r="E70">
            <v>44981</v>
          </cell>
          <cell r="L70">
            <v>5000</v>
          </cell>
          <cell r="M70" t="str">
            <v>PAGO CORRESPONDIENTE AL MES DE FEBRERO 2023, A CONSERJE  CPN CORBANO SUR SAN JUAN.</v>
          </cell>
        </row>
        <row r="71">
          <cell r="C71" t="str">
            <v>MERCEDES POCHE</v>
          </cell>
          <cell r="D71" t="str">
            <v>26583</v>
          </cell>
          <cell r="E71">
            <v>44981</v>
          </cell>
          <cell r="L71">
            <v>5000</v>
          </cell>
          <cell r="M71" t="str">
            <v>PAGO CORRESPONDIENTE AL MES DE FEBRERO 2023, A CONSERJE  CPN CORBANO SUR SAN JUAN.</v>
          </cell>
        </row>
        <row r="72">
          <cell r="C72" t="str">
            <v>MARGARITA DE A ROSA</v>
          </cell>
          <cell r="D72" t="str">
            <v>26584</v>
          </cell>
          <cell r="E72">
            <v>44981</v>
          </cell>
          <cell r="L72">
            <v>5000</v>
          </cell>
          <cell r="M72" t="str">
            <v>PAGO CORRESPONDIENTE AL MES DE FEBRERO 2023, A CONSERJE  CPN POZO HONDO SAN JUAN.</v>
          </cell>
        </row>
        <row r="73">
          <cell r="C73" t="str">
            <v>MIGUELINA TERRERO NOVA</v>
          </cell>
          <cell r="D73" t="str">
            <v>26585</v>
          </cell>
          <cell r="E73">
            <v>44981</v>
          </cell>
          <cell r="L73">
            <v>5000</v>
          </cell>
          <cell r="M73" t="str">
            <v>PAGO CORRESPONDIENTE AL MES DE FEBRERO 2023, A CONSERJE  CPN JOBITO  SAN JUAN.</v>
          </cell>
        </row>
        <row r="74">
          <cell r="C74" t="str">
            <v>NIDIA KATERINE MARTINEZ</v>
          </cell>
          <cell r="D74" t="str">
            <v>26586</v>
          </cell>
          <cell r="E74">
            <v>44981</v>
          </cell>
          <cell r="L74">
            <v>5000</v>
          </cell>
          <cell r="M74" t="str">
            <v>PAGO CORRESPONDIENTE AL MES DE FEBRERO 2023, A CONSERJE  CPN GUANITO  SAN JUAN.</v>
          </cell>
        </row>
        <row r="75">
          <cell r="C75" t="str">
            <v>NEROLIS CIPRIAN</v>
          </cell>
          <cell r="D75" t="str">
            <v>26587</v>
          </cell>
          <cell r="E75">
            <v>44981</v>
          </cell>
          <cell r="L75">
            <v>8000</v>
          </cell>
          <cell r="M75" t="str">
            <v>PAGO CORRESPONDIENTE AL MES DE FEBRERO 2023, A CONSERJE  OFICINA GERENCIA DE AREA AZUA..</v>
          </cell>
        </row>
        <row r="76">
          <cell r="C76" t="str">
            <v>NICOLAS FELIZ</v>
          </cell>
          <cell r="D76" t="str">
            <v>26588</v>
          </cell>
          <cell r="E76">
            <v>44981</v>
          </cell>
          <cell r="L76">
            <v>5000</v>
          </cell>
          <cell r="M76" t="str">
            <v>PAGO CORRESPONDIENTE AL MES DE FEBRERO 2023, A VIGILANTE CPN FINCA 6 AZUA.</v>
          </cell>
        </row>
        <row r="77">
          <cell r="C77" t="str">
            <v xml:space="preserve">LUIS MANUEL AQUINO </v>
          </cell>
          <cell r="D77" t="str">
            <v>26589</v>
          </cell>
          <cell r="E77">
            <v>44981</v>
          </cell>
          <cell r="L77">
            <v>10000</v>
          </cell>
          <cell r="M77" t="str">
            <v>PAGO CORRESPONDIENTE AL MES DE FEBRERO 2023, A VIGILANTE CPN LA COLONIA SAN JUAN.</v>
          </cell>
        </row>
        <row r="78">
          <cell r="C78" t="str">
            <v>ISIDRO ENRIQUE FIGUERERO</v>
          </cell>
          <cell r="D78" t="str">
            <v>26590</v>
          </cell>
          <cell r="E78">
            <v>44981</v>
          </cell>
          <cell r="L78">
            <v>5000</v>
          </cell>
          <cell r="M78" t="str">
            <v>PAGO CORRESPONDIENTE AL MES DE FEBRERO 2023, A VIGILANTE CPN TABARA ARRIBA AZUA.</v>
          </cell>
        </row>
        <row r="79">
          <cell r="C79" t="str">
            <v>RAFAEL DANILO RODRIGUEZ</v>
          </cell>
          <cell r="D79" t="str">
            <v>26591</v>
          </cell>
          <cell r="E79">
            <v>44981</v>
          </cell>
          <cell r="L79">
            <v>5000</v>
          </cell>
          <cell r="M79" t="str">
            <v>PAGO CORRESPONDIENTE AL MES DE FEBRERO 2023, A VIGILANTE CPN HATILLO AZUA.</v>
          </cell>
        </row>
        <row r="80">
          <cell r="C80" t="str">
            <v>RAFAEL GERONIMO PEREZ</v>
          </cell>
          <cell r="D80" t="str">
            <v>26592</v>
          </cell>
          <cell r="E80">
            <v>44981</v>
          </cell>
          <cell r="L80">
            <v>5500</v>
          </cell>
          <cell r="M80" t="str">
            <v xml:space="preserve">PAGO CORRESPONDIENTE AL MES DE FEBRERO 2023, A SEGURIDAD OFICINA REGIONAL SAN JUAN. </v>
          </cell>
        </row>
        <row r="81">
          <cell r="C81" t="str">
            <v xml:space="preserve">RENE DELGADO </v>
          </cell>
          <cell r="D81" t="str">
            <v>26593</v>
          </cell>
          <cell r="E81">
            <v>44981</v>
          </cell>
          <cell r="L81">
            <v>5000</v>
          </cell>
          <cell r="M81" t="str">
            <v>PAGO CORRESPONDIENTE AL MES DE FEBRERO 2023, A VIGILANTE CPN LA CAÑITA AZUA.</v>
          </cell>
        </row>
        <row r="82">
          <cell r="C82" t="str">
            <v xml:space="preserve">ROMILIO LEBRON </v>
          </cell>
          <cell r="D82" t="str">
            <v>26594</v>
          </cell>
          <cell r="E82">
            <v>44981</v>
          </cell>
          <cell r="L82">
            <v>5000</v>
          </cell>
          <cell r="M82" t="str">
            <v>PAGO CORRESPONDIENTE AL MES DE FEBRERO 2023, A VIGILANTE CPN  HATO NUEVO AZUA.</v>
          </cell>
        </row>
        <row r="83">
          <cell r="C83" t="str">
            <v>OVIDIO CONTRER PEREZ</v>
          </cell>
          <cell r="D83" t="str">
            <v>26595</v>
          </cell>
          <cell r="E83">
            <v>44981</v>
          </cell>
          <cell r="L83">
            <v>10000</v>
          </cell>
          <cell r="M83" t="str">
            <v>PAGO CORRESPONDIENTE AL MES DE FEBRERO 2023, A VIGILANTE CPN PEDRO SANTANA ELIAS PIÑA</v>
          </cell>
        </row>
        <row r="84">
          <cell r="C84" t="str">
            <v>YARIMAR MENDEZ BELTRE</v>
          </cell>
          <cell r="D84" t="str">
            <v>26596</v>
          </cell>
          <cell r="E84">
            <v>44981</v>
          </cell>
          <cell r="L84">
            <v>10000</v>
          </cell>
          <cell r="M84" t="str">
            <v>PAGO CORRESPONDIENTE AL MES DE FEBRERO 2023, A DIGITADORA DEL SELGIS GERENCIA DE AREA I AZUA</v>
          </cell>
        </row>
        <row r="85">
          <cell r="C85" t="str">
            <v>YUVERES ENCARNACION JIMENEZ</v>
          </cell>
          <cell r="D85" t="str">
            <v>26597</v>
          </cell>
          <cell r="E85">
            <v>44981</v>
          </cell>
          <cell r="L85">
            <v>5000</v>
          </cell>
          <cell r="M85" t="str">
            <v>PAGO CORRESPONDIENTE AL MES DE FEBRERO 2023, A CONSERJE  CPN SABANA LARGA ELIAS PIÑA.</v>
          </cell>
        </row>
        <row r="86">
          <cell r="C86" t="str">
            <v xml:space="preserve">ESTANISLADO DURAN FAMILIA </v>
          </cell>
          <cell r="D86" t="str">
            <v>26598</v>
          </cell>
          <cell r="E86">
            <v>44981</v>
          </cell>
          <cell r="L86">
            <v>5563.04</v>
          </cell>
          <cell r="M86" t="str">
            <v>PAGO ALQUILER CORRESPONDIENTE AL MES DE FEBRERO 2023, A UNAP VILLA OCOA AZUA.</v>
          </cell>
        </row>
        <row r="87">
          <cell r="C87" t="str">
            <v>ABGEL BOLIVAR FILPO DIAZ</v>
          </cell>
          <cell r="D87" t="str">
            <v>26599</v>
          </cell>
          <cell r="E87">
            <v>44981</v>
          </cell>
          <cell r="L87">
            <v>7247.29</v>
          </cell>
          <cell r="M87" t="str">
            <v>PAGO ALQUILER CORRESPONDIENTE AL MES DE FEBRERO 2023, A UNAP EL HIGUERO.</v>
          </cell>
        </row>
        <row r="88">
          <cell r="C88" t="str">
            <v>JUAN FRANCISCO LACHAPELLE ESPINAL.</v>
          </cell>
          <cell r="D88" t="str">
            <v>26600</v>
          </cell>
          <cell r="E88">
            <v>44981</v>
          </cell>
          <cell r="L88">
            <v>45000</v>
          </cell>
          <cell r="M88" t="str">
            <v>PAGO ALQUILER CORRESPONDIENTE AL MES DE FEBRERO 2023, GERENCIA DE SAN JUAN..</v>
          </cell>
        </row>
        <row r="89">
          <cell r="C89" t="str">
            <v>LIN DE JESUS PARRA MARTE</v>
          </cell>
          <cell r="D89" t="str">
            <v>26601</v>
          </cell>
          <cell r="E89">
            <v>44981</v>
          </cell>
          <cell r="L89">
            <v>11859.21</v>
          </cell>
          <cell r="M89" t="str">
            <v>PAGO ALQUILER CORRESPONDIENTE AL MES DE FEBRERO 2023, A UNAP SANTA ANA AZUA.</v>
          </cell>
        </row>
        <row r="90">
          <cell r="C90" t="str">
            <v>ROSSI ELECTRO FACIL.</v>
          </cell>
          <cell r="D90" t="str">
            <v>26602</v>
          </cell>
          <cell r="E90">
            <v>44981</v>
          </cell>
          <cell r="L90">
            <v>23844.92</v>
          </cell>
          <cell r="M90" t="str">
            <v>PAGO FACTURA NO. B1500000316, COMPRA DE ELECTRODOMESTICOS PARA USO EN EL CPN LOS COPEYES Y COCINA DE LA OFICINA REGIONAL DE SALUD EL VALLE VER ANEXO.</v>
          </cell>
        </row>
        <row r="91">
          <cell r="C91" t="str">
            <v xml:space="preserve">TRANSFERENCIA </v>
          </cell>
          <cell r="D91" t="str">
            <v>4524000000102</v>
          </cell>
          <cell r="E91">
            <v>44981</v>
          </cell>
          <cell r="F91">
            <v>677944.6</v>
          </cell>
          <cell r="L91">
            <v>0</v>
          </cell>
          <cell r="M91" t="str">
            <v>TRANSFERENCIA POR FACTURACION DE LOS CENTROS DIAGNOSTICOS.</v>
          </cell>
        </row>
        <row r="92">
          <cell r="C92" t="str">
            <v>NOMINA ELECTRONICA</v>
          </cell>
          <cell r="E92">
            <v>44981</v>
          </cell>
          <cell r="L92">
            <v>1716210.46</v>
          </cell>
          <cell r="M92" t="str">
            <v>PAGO NOMINA ELECTRONICA CORRESPONDIENTE AL MES DE FEBRERO 2023</v>
          </cell>
        </row>
        <row r="93">
          <cell r="C93" t="str">
            <v>JOSE LUIS RODRIGUEZ VALDEZ</v>
          </cell>
          <cell r="D93" t="str">
            <v>26603</v>
          </cell>
          <cell r="E93">
            <v>44981</v>
          </cell>
          <cell r="L93">
            <v>70707</v>
          </cell>
          <cell r="M93" t="str">
            <v>PAGO TRABAJO REALIZADO DEL 50% DE VACIADO DE ZAPATA, VARILLA, POSTURA DE 200 BLOCK, A MAESTRO CONSTRUCTOR CPN LOS COPEYES SAN JUAN, VER ANEXO.</v>
          </cell>
        </row>
        <row r="94">
          <cell r="C94" t="str">
            <v>CODETEL</v>
          </cell>
          <cell r="D94" t="str">
            <v>29773683966</v>
          </cell>
          <cell r="E94">
            <v>44985</v>
          </cell>
          <cell r="L94">
            <v>37876.47</v>
          </cell>
          <cell r="M94" t="str">
            <v>PAGO SERVICIO TELEFONICO OFICINA REGIONAL,CENTRO DE DIAGNOSTICO LAS MATAS Y CENTRAL TEFEFONICA .</v>
          </cell>
        </row>
        <row r="95">
          <cell r="C95" t="str">
            <v>CODETEL</v>
          </cell>
          <cell r="D95" t="str">
            <v>29773731156</v>
          </cell>
          <cell r="E95">
            <v>44985</v>
          </cell>
          <cell r="L95">
            <v>5972.2</v>
          </cell>
          <cell r="M95" t="str">
            <v>PAGO SERVICIO TELEFONICO CENTRO DE DIAGNOSTICO SAN JUAN</v>
          </cell>
        </row>
        <row r="96">
          <cell r="C96" t="str">
            <v>CODETEL</v>
          </cell>
          <cell r="D96" t="str">
            <v>29773817416</v>
          </cell>
          <cell r="E96">
            <v>44985</v>
          </cell>
          <cell r="L96">
            <v>4758</v>
          </cell>
          <cell r="M96" t="str">
            <v>PAGO SERVICIO TELEFONICO ALMACEN DE MEDICAMENTOS SAN JUAN</v>
          </cell>
        </row>
        <row r="97">
          <cell r="C97" t="str">
            <v>CODETEL</v>
          </cell>
          <cell r="D97" t="str">
            <v>2977386678</v>
          </cell>
          <cell r="E97">
            <v>44985</v>
          </cell>
          <cell r="L97">
            <v>4588.33</v>
          </cell>
          <cell r="M97" t="str">
            <v>PAGO SERVICIO TELEFONICO GERENCIA DE AREA I AZUA.</v>
          </cell>
        </row>
        <row r="98">
          <cell r="C98" t="str">
            <v>CODETEL</v>
          </cell>
          <cell r="D98" t="str">
            <v>29773916384</v>
          </cell>
          <cell r="E98">
            <v>44985</v>
          </cell>
          <cell r="L98">
            <v>2587</v>
          </cell>
          <cell r="M98" t="str">
            <v>PAGO SERVICIO DE INTERNET CPN LA ESTACIA EL CERCADO Y EMERGENCIA Y DESASTRE(ROUTER)</v>
          </cell>
        </row>
        <row r="99">
          <cell r="C99" t="str">
            <v>CODETEL</v>
          </cell>
          <cell r="D99" t="str">
            <v>29773994742</v>
          </cell>
          <cell r="E99">
            <v>44985</v>
          </cell>
          <cell r="L99">
            <v>1293.5</v>
          </cell>
          <cell r="M99" t="str">
            <v>PAGO SERVICIO DE INTERNET ANALISTA DE CALIDAD OFICINA REGIONAL.</v>
          </cell>
        </row>
        <row r="100">
          <cell r="C100" t="str">
            <v>CODETEL</v>
          </cell>
          <cell r="D100" t="str">
            <v>29774079602</v>
          </cell>
          <cell r="E100">
            <v>44985</v>
          </cell>
          <cell r="L100">
            <v>11800</v>
          </cell>
          <cell r="M100" t="str">
            <v>PAGO SERVICIO DE INTERNET DE DIFERENTES ESTABLECIMIENTOS DE LA REGIONAL DE SALUD EL VALLE.</v>
          </cell>
        </row>
        <row r="101">
          <cell r="C101" t="str">
            <v>CODETEL</v>
          </cell>
          <cell r="D101" t="str">
            <v>29774141171</v>
          </cell>
          <cell r="E101">
            <v>44985</v>
          </cell>
          <cell r="L101">
            <v>2981.38</v>
          </cell>
          <cell r="M101" t="str">
            <v>PAGO SERVICIO TELEFONICO CENTRO DIAGNOSTICO AZUA</v>
          </cell>
        </row>
        <row r="102">
          <cell r="C102" t="str">
            <v>CODETEL</v>
          </cell>
          <cell r="D102" t="str">
            <v>29774201496</v>
          </cell>
          <cell r="E102">
            <v>44985</v>
          </cell>
          <cell r="L102">
            <v>1943.5</v>
          </cell>
          <cell r="M102" t="str">
            <v>PAGO SERVICIO DE TELEFONOS GERENCIA DE AREA III ELIAS PIÑA.</v>
          </cell>
        </row>
        <row r="103">
          <cell r="C103" t="str">
            <v>CODETEL</v>
          </cell>
          <cell r="D103" t="str">
            <v>29774277183</v>
          </cell>
          <cell r="E103">
            <v>44985</v>
          </cell>
          <cell r="L103">
            <v>153300</v>
          </cell>
          <cell r="M103" t="str">
            <v>PAGO SERVICIO DE FLOTA DEL SRS EL VALLE.</v>
          </cell>
        </row>
        <row r="104">
          <cell r="C104" t="str">
            <v>CODETEL</v>
          </cell>
          <cell r="D104" t="str">
            <v>29774329549</v>
          </cell>
          <cell r="E104">
            <v>44985</v>
          </cell>
          <cell r="L104">
            <v>77212.539999999994</v>
          </cell>
          <cell r="M104" t="str">
            <v>PAGO FIBRA OPTICA Y SEGURIDAD P. DE EL SRS EL VALLE.</v>
          </cell>
        </row>
        <row r="105">
          <cell r="C105" t="str">
            <v>EDESUR</v>
          </cell>
          <cell r="D105" t="str">
            <v>29774501915</v>
          </cell>
          <cell r="E105">
            <v>44985</v>
          </cell>
          <cell r="L105">
            <v>30235.59</v>
          </cell>
          <cell r="M105" t="str">
            <v>PAGO SERVICIO ENERGETICO ALMACEN DE MEDICAMENTOS SAN JUAN.</v>
          </cell>
        </row>
        <row r="106">
          <cell r="C106" t="str">
            <v>EDESUR</v>
          </cell>
          <cell r="D106" t="str">
            <v>29774555405</v>
          </cell>
          <cell r="E106">
            <v>44985</v>
          </cell>
          <cell r="L106">
            <v>1266.8</v>
          </cell>
          <cell r="M106" t="str">
            <v>PAGO SERVICIO ENERGETICO UNAP MIRADOR NORTE.</v>
          </cell>
        </row>
        <row r="107">
          <cell r="C107" t="str">
            <v>EDESUR</v>
          </cell>
          <cell r="D107" t="str">
            <v>29774638837</v>
          </cell>
          <cell r="E107">
            <v>44985</v>
          </cell>
          <cell r="L107">
            <v>326.45</v>
          </cell>
          <cell r="M107" t="str">
            <v>PAGO SERVICIO ENERGETICO UNAP LOS CARTONES</v>
          </cell>
        </row>
        <row r="108">
          <cell r="C108" t="str">
            <v>EDESUR</v>
          </cell>
          <cell r="D108" t="str">
            <v>29774699143</v>
          </cell>
          <cell r="E108">
            <v>44985</v>
          </cell>
          <cell r="L108">
            <v>247.8</v>
          </cell>
          <cell r="M108" t="str">
            <v>PAGO SERVICIO ENERGETICO UNAP VILLA OCOA.</v>
          </cell>
        </row>
        <row r="109">
          <cell r="C109" t="str">
            <v>EDESUR</v>
          </cell>
          <cell r="D109" t="str">
            <v>29774744543</v>
          </cell>
          <cell r="E109">
            <v>44985</v>
          </cell>
          <cell r="L109">
            <v>794.09</v>
          </cell>
          <cell r="M109" t="str">
            <v>PAGO SERVICIO ENERGETICO UNAP LA CUCHILLA</v>
          </cell>
        </row>
        <row r="110">
          <cell r="C110" t="str">
            <v>EDESUR</v>
          </cell>
          <cell r="D110" t="str">
            <v>29774872947</v>
          </cell>
          <cell r="E110">
            <v>44985</v>
          </cell>
          <cell r="L110">
            <v>732.36</v>
          </cell>
          <cell r="M110" t="str">
            <v>PAGO SERVICIO ENERGETICO UNAP SANTA ANA.</v>
          </cell>
        </row>
        <row r="111">
          <cell r="C111" t="str">
            <v>EDESUR</v>
          </cell>
          <cell r="D111" t="str">
            <v>29774928672</v>
          </cell>
          <cell r="E111">
            <v>44985</v>
          </cell>
          <cell r="L111">
            <v>193.35</v>
          </cell>
          <cell r="M111" t="str">
            <v>SERVICIO ENERGETICO UNAP EL JOVITO</v>
          </cell>
        </row>
        <row r="112">
          <cell r="C112" t="str">
            <v>EDESUR</v>
          </cell>
          <cell r="D112" t="str">
            <v>29774974114</v>
          </cell>
          <cell r="E112">
            <v>44985</v>
          </cell>
          <cell r="L112">
            <v>163.44</v>
          </cell>
          <cell r="M112" t="str">
            <v>SERVICIO ENERGETICO APARTAMENTO MDICO BANICA.</v>
          </cell>
        </row>
        <row r="113">
          <cell r="C113" t="str">
            <v>EDESUR</v>
          </cell>
          <cell r="D113" t="str">
            <v>29775017230</v>
          </cell>
          <cell r="E113">
            <v>44985</v>
          </cell>
          <cell r="L113">
            <v>4563.68</v>
          </cell>
          <cell r="M113" t="str">
            <v>PAGO SERVICIO ENERGETICO GERENCIA DE AREA II SAN JUAN.</v>
          </cell>
        </row>
        <row r="114">
          <cell r="C114" t="str">
            <v>EDESUR</v>
          </cell>
          <cell r="D114" t="str">
            <v>29776510208</v>
          </cell>
          <cell r="E114">
            <v>44985</v>
          </cell>
          <cell r="L114">
            <v>223.6</v>
          </cell>
          <cell r="M114" t="str">
            <v>PAGO SERVICIO ENERGETICO UNAP LAS YAYAS VIAJAMA.</v>
          </cell>
        </row>
        <row r="115">
          <cell r="C115" t="str">
            <v>JOSE LUIS RODRIGUEZ VALDEZ</v>
          </cell>
          <cell r="D115" t="str">
            <v>26604</v>
          </cell>
          <cell r="E115">
            <v>44985</v>
          </cell>
          <cell r="L115">
            <v>35353.5</v>
          </cell>
          <cell r="M115" t="str">
            <v>PAGO DE TRABAJO REALIZADO DEL 25% DE VACIADO DE ZAPATA, VARILLA , POSTURA DE 200 BLOCK, A MAESTRO CONSTRUCTOR CPN LOS COPEYES SAN JUAN, VER ANEXO.</v>
          </cell>
        </row>
        <row r="116">
          <cell r="C116" t="str">
            <v>JOSE LUIS RODRIGUEZ VALDEZ</v>
          </cell>
          <cell r="D116" t="str">
            <v>26605</v>
          </cell>
          <cell r="E116">
            <v>44985</v>
          </cell>
          <cell r="L116">
            <v>35353.5</v>
          </cell>
          <cell r="M116" t="str">
            <v>PAGO DE TRABAJO REALIZADO DEL 25% DE VACIADO DE ZAPATA, VARILLA , POSTURA DE 200 BLOCK, A MAESTRO CONSTRUCTOR CPN LOS COPEYES SAN JUAN, VER ANEXO.</v>
          </cell>
        </row>
        <row r="117">
          <cell r="C117" t="str">
            <v>WILSON DE LOS SANTOS CUEVAS</v>
          </cell>
          <cell r="D117" t="str">
            <v>26606</v>
          </cell>
          <cell r="E117">
            <v>44985</v>
          </cell>
          <cell r="L117">
            <v>19600</v>
          </cell>
          <cell r="M117" t="str">
            <v>PAGO CORRESPONDIENTE AL MES DE FEBRERO 2023, A OBRERO CPN LOA COPEYES SAN JUAN, VER ANEXO.</v>
          </cell>
        </row>
        <row r="118">
          <cell r="C118" t="str">
            <v>JOSE FRANCISCO SOLIS CABRAL</v>
          </cell>
          <cell r="D118" t="str">
            <v>26607</v>
          </cell>
          <cell r="E118">
            <v>44985</v>
          </cell>
          <cell r="L118">
            <v>39200</v>
          </cell>
          <cell r="M118" t="str">
            <v>PAGO CORRESPONDIENTE A LOS MESES DE ENERO Y FEBRERO 2023, A MAESTRO CONSTRUCTOR CPN LOS NEGROS AZUA VER ANEXO.</v>
          </cell>
        </row>
        <row r="119">
          <cell r="C119" t="str">
            <v xml:space="preserve">VICTOR ANTONIO ANGOMAS </v>
          </cell>
          <cell r="D119" t="str">
            <v>26608</v>
          </cell>
          <cell r="E119">
            <v>44985</v>
          </cell>
          <cell r="L119">
            <v>14700</v>
          </cell>
          <cell r="M119" t="str">
            <v>PAGO CORRESPONDIENTE AL MES DE FEBERERO 2023, A PINTOR OFICINA REGIONALES DE SALUD EL VALLE SRS SAN JUAN, VER ANEEXO.</v>
          </cell>
        </row>
        <row r="120">
          <cell r="C120" t="str">
            <v>JUNIOR YANCARLOS MONTILLA LORA</v>
          </cell>
          <cell r="D120" t="str">
            <v>26609</v>
          </cell>
          <cell r="E120">
            <v>44985</v>
          </cell>
          <cell r="L120">
            <v>63483.399999999994</v>
          </cell>
          <cell r="M120" t="str">
            <v>PAGO FACTURAS NO. B1500000107,0106,0102,0100,0103,0101, COMPRA DE REPUESTOS PARA TRABAJO DE MANTENIMIENTO DE LOS VEHICULOS DEL SERVICIOS REGIONAL DE SALUD EL VALLE, VER ANEXO.</v>
          </cell>
        </row>
        <row r="121">
          <cell r="C121" t="str">
            <v xml:space="preserve">MARIA ALTAGRACIA VALENZUELA </v>
          </cell>
          <cell r="D121" t="str">
            <v>26610</v>
          </cell>
          <cell r="E121">
            <v>44985</v>
          </cell>
          <cell r="L121">
            <v>5000</v>
          </cell>
          <cell r="M121" t="str">
            <v>PAGO CORRESPONDIENTE AL MES DE FEBRERO 2023, A CONSERJE  CPN GUAYABAL AZUA..</v>
          </cell>
        </row>
        <row r="122">
          <cell r="C122" t="str">
            <v>ALQUILER ELECTRONICO</v>
          </cell>
          <cell r="E122">
            <v>44985</v>
          </cell>
          <cell r="L122">
            <v>160854.98000000001</v>
          </cell>
          <cell r="M122" t="str">
            <v>PAGO ALQUILER  ELECTRONICO CORRESPONDIENTE AL MES DE FEBRERO  2023, DE LOS DIFERENTES ESTABLECIMIENTOS DEL SRS EL VALLE.</v>
          </cell>
        </row>
        <row r="123">
          <cell r="C123" t="str">
            <v>TALLERES MIKY</v>
          </cell>
          <cell r="D123" t="str">
            <v>2978303805</v>
          </cell>
          <cell r="E123">
            <v>44985</v>
          </cell>
          <cell r="L123">
            <v>164980</v>
          </cell>
          <cell r="M123" t="str">
            <v>PAGO FACTURA NO. B1500000013, COMPRA DE ARTICULOS DE(REPARACION) REPUESTOS, PARA MANTENIMIENTO DE GUAGUA MITSUBISHI 2008 BLANCA PLACA :EL261865 Y MITSUBISHI 2008 DORADA PLACA :EL05514 DEL AREA DE TRANSPORTACION SRS EL VALLE.</v>
          </cell>
        </row>
        <row r="124">
          <cell r="C124" t="str">
            <v>ALTICE</v>
          </cell>
          <cell r="D124" t="str">
            <v>29775145724</v>
          </cell>
          <cell r="E124">
            <v>44985</v>
          </cell>
          <cell r="L124">
            <v>182512.85</v>
          </cell>
          <cell r="M124" t="str">
            <v>PAGO DE INTERNET PARA LAS UNIDADES DE ATENCION PRIMARIA DEL SRS EL VALLE.</v>
          </cell>
        </row>
        <row r="125">
          <cell r="C125" t="str">
            <v xml:space="preserve">TRANSFERENCIA </v>
          </cell>
          <cell r="E125">
            <v>44985</v>
          </cell>
          <cell r="F125">
            <v>18128.41</v>
          </cell>
          <cell r="L125">
            <v>0</v>
          </cell>
          <cell r="M125" t="str">
            <v>DEPOSITO POR PAGO  SISALRIL SUBSIDIO ENFERMDAD</v>
          </cell>
        </row>
        <row r="126">
          <cell r="C126" t="str">
            <v>CARGO BANCARIO</v>
          </cell>
          <cell r="E126">
            <v>44985</v>
          </cell>
          <cell r="L126">
            <v>19863.86</v>
          </cell>
          <cell r="M126" t="str">
            <v>COMISION BANCARIA CORRESPONDIENTE AL MES DE FEBRERO 2023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88">
          <cell r="F88">
            <v>6495568.620000001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C578E-0590-4D22-9BB8-5302B7B684A1}">
  <dimension ref="A1:H132"/>
  <sheetViews>
    <sheetView tabSelected="1" topLeftCell="B1" workbookViewId="0">
      <selection activeCell="B4" sqref="B4:H4"/>
    </sheetView>
  </sheetViews>
  <sheetFormatPr baseColWidth="10" defaultColWidth="11.42578125" defaultRowHeight="11.25" x14ac:dyDescent="0.2"/>
  <cols>
    <col min="1" max="1" width="0.28515625" style="19" hidden="1" customWidth="1"/>
    <col min="2" max="2" width="17" style="24" customWidth="1"/>
    <col min="3" max="3" width="19.85546875" style="24" customWidth="1"/>
    <col min="4" max="4" width="35.85546875" style="25" customWidth="1"/>
    <col min="5" max="5" width="42.140625" style="35" customWidth="1"/>
    <col min="6" max="6" width="22" style="35" customWidth="1"/>
    <col min="7" max="7" width="21.7109375" style="28" customWidth="1"/>
    <col min="8" max="8" width="20.7109375" style="28" customWidth="1"/>
    <col min="9" max="16384" width="11.42578125" style="24"/>
  </cols>
  <sheetData>
    <row r="1" spans="1:8" s="3" customFormat="1" ht="27" customHeight="1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s="3" customFormat="1" ht="27" customHeight="1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s="3" customFormat="1" ht="21" customHeight="1" x14ac:dyDescent="0.35">
      <c r="A3" s="4" t="s">
        <v>1</v>
      </c>
      <c r="B3" s="4"/>
      <c r="C3" s="4"/>
      <c r="D3" s="4"/>
      <c r="E3" s="4"/>
      <c r="F3" s="4"/>
      <c r="G3" s="4"/>
      <c r="H3" s="4"/>
    </row>
    <row r="4" spans="1:8" s="3" customFormat="1" ht="27" customHeight="1" x14ac:dyDescent="0.35">
      <c r="A4" s="5"/>
      <c r="B4" s="6" t="str">
        <f>[1]PORTADA!A14</f>
        <v>BANCO DE RESERVAS CUENTA VENTA DE SERVICIOS (100-202867-9)</v>
      </c>
      <c r="C4" s="6"/>
      <c r="D4" s="6"/>
      <c r="E4" s="6"/>
      <c r="F4" s="6"/>
      <c r="G4" s="6"/>
      <c r="H4" s="6"/>
    </row>
    <row r="5" spans="1:8" s="3" customFormat="1" ht="21" customHeight="1" x14ac:dyDescent="0.35">
      <c r="A5" s="1"/>
      <c r="B5" s="4" t="str">
        <f>'[1]CHEQUE-TRANSF FEBRERO'!B5:O5</f>
        <v>DEL 1 AL 31 DE FEBRERO 2023</v>
      </c>
      <c r="C5" s="4"/>
      <c r="D5" s="4"/>
      <c r="E5" s="4"/>
      <c r="F5" s="4"/>
      <c r="G5" s="4"/>
      <c r="H5" s="4"/>
    </row>
    <row r="6" spans="1:8" s="11" customFormat="1" ht="30.75" customHeight="1" x14ac:dyDescent="0.25">
      <c r="A6" s="7"/>
      <c r="B6" s="8" t="s">
        <v>2</v>
      </c>
      <c r="C6" s="8" t="s">
        <v>3</v>
      </c>
      <c r="D6" s="8" t="s">
        <v>4</v>
      </c>
      <c r="E6" s="8" t="s">
        <v>5</v>
      </c>
      <c r="F6" s="9" t="s">
        <v>6</v>
      </c>
      <c r="G6" s="10" t="s">
        <v>7</v>
      </c>
      <c r="H6" s="9" t="s">
        <v>8</v>
      </c>
    </row>
    <row r="7" spans="1:8" s="11" customFormat="1" ht="15" x14ac:dyDescent="0.2">
      <c r="A7" s="12"/>
      <c r="B7" s="13"/>
      <c r="C7" s="14"/>
      <c r="D7" s="15" t="s">
        <v>9</v>
      </c>
      <c r="E7" s="14" t="s">
        <v>10</v>
      </c>
      <c r="F7" s="16"/>
      <c r="G7" s="17"/>
      <c r="H7" s="18">
        <f>+'[1](VS)LIBRO BANCO ENERO'!F88</f>
        <v>6495568.620000001</v>
      </c>
    </row>
    <row r="8" spans="1:8" s="11" customFormat="1" ht="75" x14ac:dyDescent="0.2">
      <c r="A8" s="12"/>
      <c r="B8" s="13">
        <f>+'[1]CHEQUE-TRANSF FEBRERO'!E7</f>
        <v>44958</v>
      </c>
      <c r="C8" s="14">
        <f>+'[1]CHEQUE-TRANSF FEBRERO'!D7</f>
        <v>0</v>
      </c>
      <c r="D8" s="15" t="str">
        <f>'[1]CHEQUE-TRANSF FEBRERO'!C7</f>
        <v>ALQUILER ELECTRONICO</v>
      </c>
      <c r="E8" s="14" t="str">
        <f>'[1]CHEQUE-TRANSF FEBRERO'!M7</f>
        <v>PAGO ALQUILER ELECTRONICO CORRESPONDIENTE AL  MES DE ENERO 2023 DE LOS ESTABLCIMIENTO DE SRS EL VALLE.</v>
      </c>
      <c r="F8" s="16">
        <f>'[1]CHEQUE-TRANSF FEBRERO'!F7</f>
        <v>0</v>
      </c>
      <c r="G8" s="17">
        <f>'[1]CHEQUE-TRANSF FEBRERO'!L7</f>
        <v>157896.5</v>
      </c>
      <c r="H8" s="18">
        <f>+H7+F8-G8</f>
        <v>6337672.120000001</v>
      </c>
    </row>
    <row r="9" spans="1:8" s="11" customFormat="1" ht="45" x14ac:dyDescent="0.2">
      <c r="A9" s="12"/>
      <c r="B9" s="13">
        <f>+'[1]CHEQUE-TRANSF FEBRERO'!E8</f>
        <v>44960</v>
      </c>
      <c r="C9" s="14">
        <f>+'[1]CHEQUE-TRANSF FEBRERO'!D8</f>
        <v>26543</v>
      </c>
      <c r="D9" s="15" t="str">
        <f>'[1]CHEQUE-TRANSF FEBRERO'!C8</f>
        <v>JOSE FRANCISCO SOLIS CABRAL</v>
      </c>
      <c r="E9" s="14" t="str">
        <f>'[1]CHEQUE-TRANSF FEBRERO'!M8</f>
        <v>PAGO CORRESPONDIENTE AL MES DE ENERO  2023, CARPINTERO DIVISION INFRAESTRUCTURA.</v>
      </c>
      <c r="F9" s="16">
        <f>'[1]CHEQUE-TRANSF FEBRERO'!F8</f>
        <v>0</v>
      </c>
      <c r="G9" s="17">
        <f>'[1]CHEQUE-TRANSF FEBRERO'!L8</f>
        <v>14700</v>
      </c>
      <c r="H9" s="18">
        <f t="shared" ref="H9:H72" si="0">+H8+F9-G9</f>
        <v>6322972.120000001</v>
      </c>
    </row>
    <row r="10" spans="1:8" s="11" customFormat="1" ht="45" x14ac:dyDescent="0.2">
      <c r="A10" s="12"/>
      <c r="B10" s="13">
        <f>+'[1]CHEQUE-TRANSF FEBRERO'!E9</f>
        <v>44960</v>
      </c>
      <c r="C10" s="14">
        <f>+'[1]CHEQUE-TRANSF FEBRERO'!D9</f>
        <v>2949299398</v>
      </c>
      <c r="D10" s="15" t="str">
        <f>'[1]CHEQUE-TRANSF FEBRERO'!C9</f>
        <v>TESORERIA DE LA SEGURIDAD SOCIAL</v>
      </c>
      <c r="E10" s="14" t="str">
        <f>'[1]CHEQUE-TRANSF FEBRERO'!M9</f>
        <v>PAGO SEGURIDAD SOCIAL A EMPLEADOS  DEL SERVICIO REGIONAL SALUD EL VALLE.</v>
      </c>
      <c r="F10" s="16">
        <f>'[1]CHEQUE-TRANSF FEBRERO'!F9</f>
        <v>0</v>
      </c>
      <c r="G10" s="17">
        <f>'[1]CHEQUE-TRANSF FEBRERO'!L9</f>
        <v>115297.35</v>
      </c>
      <c r="H10" s="18">
        <f t="shared" si="0"/>
        <v>6207674.7700000014</v>
      </c>
    </row>
    <row r="11" spans="1:8" s="11" customFormat="1" ht="50.25" customHeight="1" x14ac:dyDescent="0.2">
      <c r="A11" s="12"/>
      <c r="B11" s="13">
        <f>+'[1]CHEQUE-TRANSF FEBRERO'!E10</f>
        <v>0</v>
      </c>
      <c r="C11" s="14">
        <f>+'[1]CHEQUE-TRANSF FEBRERO'!D10</f>
        <v>4524000000006</v>
      </c>
      <c r="D11" s="15" t="str">
        <f>'[1]CHEQUE-TRANSF FEBRERO'!C10</f>
        <v>TRANSFERENCIA TRAMO FIJO</v>
      </c>
      <c r="E11" s="14" t="str">
        <f>'[1]CHEQUE-TRANSF FEBRERO'!M10</f>
        <v>TRANSFERENCIA TRAMO FIJO CORRESPONDIENTE A LOS MESES NOVIEMBRE Y DICIEMBRE 2022</v>
      </c>
      <c r="F11" s="16">
        <f>'[1]CHEQUE-TRANSF FEBRERO'!F10</f>
        <v>12627130.01</v>
      </c>
      <c r="G11" s="17">
        <f>'[1]CHEQUE-TRANSF FEBRERO'!L10</f>
        <v>0</v>
      </c>
      <c r="H11" s="18">
        <f t="shared" si="0"/>
        <v>18834804.780000001</v>
      </c>
    </row>
    <row r="12" spans="1:8" s="11" customFormat="1" ht="60" x14ac:dyDescent="0.2">
      <c r="A12" s="12"/>
      <c r="B12" s="13">
        <f>+'[1]CHEQUE-TRANSF FEBRERO'!E11</f>
        <v>44963</v>
      </c>
      <c r="C12" s="14" t="str">
        <f>+'[1]CHEQUE-TRANSF FEBRERO'!D11</f>
        <v>26544</v>
      </c>
      <c r="D12" s="15" t="str">
        <f>'[1]CHEQUE-TRANSF FEBRERO'!C11</f>
        <v>EDUAL PEÑA DE LEON</v>
      </c>
      <c r="E12" s="14" t="str">
        <f>'[1]CHEQUE-TRANSF FEBRERO'!M11</f>
        <v>PAGO TRANSPORTE A PACIENTE DEL PROGRAMA TB PARA QUE PUEDA ASISTIR A SU CITA EN SANTO DOMINGO, VER ANEXO.</v>
      </c>
      <c r="F12" s="16">
        <f>'[1]CHEQUE-TRANSF FEBRERO'!F11</f>
        <v>0</v>
      </c>
      <c r="G12" s="17">
        <f>'[1]CHEQUE-TRANSF FEBRERO'!L11</f>
        <v>1500</v>
      </c>
      <c r="H12" s="18">
        <f t="shared" si="0"/>
        <v>18833304.780000001</v>
      </c>
    </row>
    <row r="13" spans="1:8" s="11" customFormat="1" ht="60" x14ac:dyDescent="0.2">
      <c r="A13" s="12"/>
      <c r="B13" s="13">
        <f>+'[1]CHEQUE-TRANSF FEBRERO'!E12</f>
        <v>44963</v>
      </c>
      <c r="C13" s="14" t="str">
        <f>+'[1]CHEQUE-TRANSF FEBRERO'!D12</f>
        <v>26545</v>
      </c>
      <c r="D13" s="15" t="str">
        <f>'[1]CHEQUE-TRANSF FEBRERO'!C12</f>
        <v>LIZARDO PEREZ</v>
      </c>
      <c r="E13" s="14" t="str">
        <f>'[1]CHEQUE-TRANSF FEBRERO'!M12</f>
        <v>PAGO TRANSPORTE A PACIENTE DEL PROGRAMA TB PARA QUE PUEDA ASISTIR A SU CITA EN SANTO DOMINGO, VER ANEXO.</v>
      </c>
      <c r="F13" s="16">
        <f>'[1]CHEQUE-TRANSF FEBRERO'!F12</f>
        <v>0</v>
      </c>
      <c r="G13" s="17">
        <f>'[1]CHEQUE-TRANSF FEBRERO'!L12</f>
        <v>1500</v>
      </c>
      <c r="H13" s="18">
        <f t="shared" si="0"/>
        <v>18831804.780000001</v>
      </c>
    </row>
    <row r="14" spans="1:8" s="11" customFormat="1" ht="60" x14ac:dyDescent="0.2">
      <c r="A14" s="12"/>
      <c r="B14" s="13">
        <f>+'[1]CHEQUE-TRANSF FEBRERO'!E13</f>
        <v>44963</v>
      </c>
      <c r="C14" s="14" t="str">
        <f>+'[1]CHEQUE-TRANSF FEBRERO'!D13</f>
        <v>26546</v>
      </c>
      <c r="D14" s="15" t="str">
        <f>'[1]CHEQUE-TRANSF FEBRERO'!C13</f>
        <v>CARLOS MANUEL RAMIREZ</v>
      </c>
      <c r="E14" s="14" t="str">
        <f>'[1]CHEQUE-TRANSF FEBRERO'!M13</f>
        <v>PAGO TRANSPORTE A PACIENTE DEL PROGRAMA TB PARA QUE PUEDA ASISTIR A SU CITA EN SANTO DOMINGO, VER ANEXO.</v>
      </c>
      <c r="F14" s="16">
        <f>'[1]CHEQUE-TRANSF FEBRERO'!F13</f>
        <v>0</v>
      </c>
      <c r="G14" s="17">
        <f>'[1]CHEQUE-TRANSF FEBRERO'!L13</f>
        <v>1500</v>
      </c>
      <c r="H14" s="18">
        <f t="shared" si="0"/>
        <v>18830304.780000001</v>
      </c>
    </row>
    <row r="15" spans="1:8" s="11" customFormat="1" ht="60" x14ac:dyDescent="0.2">
      <c r="A15" s="12"/>
      <c r="B15" s="13">
        <f>+'[1]CHEQUE-TRANSF FEBRERO'!E14</f>
        <v>44963</v>
      </c>
      <c r="C15" s="14" t="str">
        <f>+'[1]CHEQUE-TRANSF FEBRERO'!D14</f>
        <v>26547</v>
      </c>
      <c r="D15" s="15" t="str">
        <f>'[1]CHEQUE-TRANSF FEBRERO'!C14</f>
        <v>RLAINY VALDEZ DE OLEO</v>
      </c>
      <c r="E15" s="14" t="str">
        <f>'[1]CHEQUE-TRANSF FEBRERO'!M14</f>
        <v>PAGO TRANSPORTE A PACIENTE DEL PROGRAMA TB PARA QUE PUEDA ASISTIR A SU CITA EN SANTO DOMINGO, VER ANEXO.</v>
      </c>
      <c r="F15" s="16">
        <f>'[1]CHEQUE-TRANSF FEBRERO'!F14</f>
        <v>0</v>
      </c>
      <c r="G15" s="17">
        <f>'[1]CHEQUE-TRANSF FEBRERO'!L14</f>
        <v>1500</v>
      </c>
      <c r="H15" s="18">
        <f t="shared" si="0"/>
        <v>18828804.780000001</v>
      </c>
    </row>
    <row r="16" spans="1:8" s="11" customFormat="1" ht="60" x14ac:dyDescent="0.2">
      <c r="A16" s="12"/>
      <c r="B16" s="13">
        <f>+'[1]CHEQUE-TRANSF FEBRERO'!E15</f>
        <v>44963</v>
      </c>
      <c r="C16" s="14" t="str">
        <f>+'[1]CHEQUE-TRANSF FEBRERO'!D15</f>
        <v>26548</v>
      </c>
      <c r="D16" s="15" t="str">
        <f>'[1]CHEQUE-TRANSF FEBRERO'!C15</f>
        <v>HEIDY MARLENNY PINALES LEBRON.</v>
      </c>
      <c r="E16" s="14" t="str">
        <f>'[1]CHEQUE-TRANSF FEBRERO'!M15</f>
        <v>PAGO TRANSPORTE A PACIENTE DEL PROGRAMA TB PARA QUE PUEDA ASISTIR A SU CITA EN SANTO DOMINGO, VER ANEXO.</v>
      </c>
      <c r="F16" s="16">
        <f>'[1]CHEQUE-TRANSF FEBRERO'!F15</f>
        <v>0</v>
      </c>
      <c r="G16" s="17">
        <f>'[1]CHEQUE-TRANSF FEBRERO'!L15</f>
        <v>1500</v>
      </c>
      <c r="H16" s="18">
        <f t="shared" si="0"/>
        <v>18827304.780000001</v>
      </c>
    </row>
    <row r="17" spans="1:8" s="11" customFormat="1" ht="105" x14ac:dyDescent="0.2">
      <c r="A17" s="12"/>
      <c r="B17" s="13">
        <f>+'[1]CHEQUE-TRANSF FEBRERO'!E16</f>
        <v>44963</v>
      </c>
      <c r="C17" s="14" t="str">
        <f>+'[1]CHEQUE-TRANSF FEBRERO'!D16</f>
        <v>26549</v>
      </c>
      <c r="D17" s="15" t="str">
        <f>'[1]CHEQUE-TRANSF FEBRERO'!C16</f>
        <v>ROBERTO ANTONIO RAMIREZ</v>
      </c>
      <c r="E17" s="14" t="str">
        <f>'[1]CHEQUE-TRANSF FEBRERO'!M16</f>
        <v>PAGO TRANSPORTE Y COMPRA DE MEDICAMENTOS PARA EL NIÑO(JOSUE RAMIREZ) QUIEN ES PACIENTE DEL PROGRAMA DE TB PARA QUE PUEDA ASISTIR A SU CITA EN SANTO DOMINGO, VER ANEXO.</v>
      </c>
      <c r="F17" s="16">
        <f>'[1]CHEQUE-TRANSF FEBRERO'!F16</f>
        <v>0</v>
      </c>
      <c r="G17" s="17">
        <f>'[1]CHEQUE-TRANSF FEBRERO'!L16</f>
        <v>5500</v>
      </c>
      <c r="H17" s="18">
        <f t="shared" si="0"/>
        <v>18821804.780000001</v>
      </c>
    </row>
    <row r="18" spans="1:8" s="11" customFormat="1" ht="45" x14ac:dyDescent="0.2">
      <c r="A18" s="12"/>
      <c r="B18" s="13">
        <f>+'[1]CHEQUE-TRANSF FEBRERO'!E17</f>
        <v>44965</v>
      </c>
      <c r="C18" s="14" t="str">
        <f>+'[1]CHEQUE-TRANSF FEBRERO'!D17</f>
        <v>26550</v>
      </c>
      <c r="D18" s="15" t="str">
        <f>'[1]CHEQUE-TRANSF FEBRERO'!C17</f>
        <v>FRNCISCO MORA RAMOS</v>
      </c>
      <c r="E18" s="14" t="str">
        <f>'[1]CHEQUE-TRANSF FEBRERO'!M17</f>
        <v>PAGO CORRESPONDIENTE AL MES DE ENERO  2023, GOMERO REGIONAL DE SALUD EL VALLE.</v>
      </c>
      <c r="F18" s="16">
        <f>'[1]CHEQUE-TRANSF FEBRERO'!F17</f>
        <v>0</v>
      </c>
      <c r="G18" s="17">
        <f>'[1]CHEQUE-TRANSF FEBRERO'!L17</f>
        <v>784</v>
      </c>
      <c r="H18" s="18">
        <f t="shared" si="0"/>
        <v>18821020.780000001</v>
      </c>
    </row>
    <row r="19" spans="1:8" s="11" customFormat="1" ht="45" x14ac:dyDescent="0.2">
      <c r="A19" s="12"/>
      <c r="B19" s="13">
        <f>+'[1]CHEQUE-TRANSF FEBRERO'!E18</f>
        <v>44965</v>
      </c>
      <c r="C19" s="14" t="str">
        <f>+'[1]CHEQUE-TRANSF FEBRERO'!D18</f>
        <v>26551</v>
      </c>
      <c r="D19" s="15" t="str">
        <f>'[1]CHEQUE-TRANSF FEBRERO'!C18</f>
        <v>DANILO MESA RODRIGUEZ</v>
      </c>
      <c r="E19" s="14" t="str">
        <f>'[1]CHEQUE-TRANSF FEBRERO'!M18</f>
        <v xml:space="preserve">PAGO CORRESPONDIENTE AL MES DE ENERO 2023, A MECANICO REGIONAL DE SALUD EL VALLE </v>
      </c>
      <c r="F19" s="16">
        <f>'[1]CHEQUE-TRANSF FEBRERO'!F18</f>
        <v>0</v>
      </c>
      <c r="G19" s="17">
        <f>'[1]CHEQUE-TRANSF FEBRERO'!L18</f>
        <v>17640</v>
      </c>
      <c r="H19" s="18">
        <f t="shared" si="0"/>
        <v>18803380.780000001</v>
      </c>
    </row>
    <row r="20" spans="1:8" s="11" customFormat="1" ht="60" x14ac:dyDescent="0.2">
      <c r="A20" s="12"/>
      <c r="B20" s="13">
        <f>+'[1]CHEQUE-TRANSF FEBRERO'!E19</f>
        <v>44966</v>
      </c>
      <c r="C20" s="14" t="str">
        <f>+'[1]CHEQUE-TRANSF FEBRERO'!D19</f>
        <v>26552</v>
      </c>
      <c r="D20" s="15" t="str">
        <f>'[1]CHEQUE-TRANSF FEBRERO'!C19</f>
        <v xml:space="preserve">JOSE ENRIQUE VIOLA ALCANTARA </v>
      </c>
      <c r="E20" s="14" t="str">
        <f>'[1]CHEQUE-TRANSF FEBRERO'!M19</f>
        <v>PAGO CORRESPONDIENTE AL MES DE ENERO 2023, A HERRERO DIVISION INFRAESTRUCTURA SAN JUAN.</v>
      </c>
      <c r="F20" s="16">
        <f>'[1]CHEQUE-TRANSF FEBRERO'!F19</f>
        <v>0</v>
      </c>
      <c r="G20" s="17">
        <f>'[1]CHEQUE-TRANSF FEBRERO'!L19</f>
        <v>13230</v>
      </c>
      <c r="H20" s="18">
        <f t="shared" si="0"/>
        <v>18790150.780000001</v>
      </c>
    </row>
    <row r="21" spans="1:8" s="11" customFormat="1" ht="152.25" customHeight="1" x14ac:dyDescent="0.2">
      <c r="A21" s="12"/>
      <c r="B21" s="13">
        <f>+'[1]CHEQUE-TRANSF FEBRERO'!E20</f>
        <v>44966</v>
      </c>
      <c r="C21" s="14" t="str">
        <f>+'[1]CHEQUE-TRANSF FEBRERO'!D20</f>
        <v>26553</v>
      </c>
      <c r="D21" s="15" t="str">
        <f>'[1]CHEQUE-TRANSF FEBRERO'!C20</f>
        <v>EIYSEM MULTISERVICES SRL</v>
      </c>
      <c r="E21" s="14" t="str">
        <f>'[1]CHEQUE-TRANSF FEBRERO'!M20</f>
        <v>PAGO FCTURAS NO. B1500000353,0354,0338, COMPRA DE MATERIALES DE REFRIGERACION, PARA MANTENIMIENTO DE AIRES ACONDICIONADOS EN CPN GUACHUPITA, ALMACEN REGIONAL, Y CENTROS DE DIAGNOSTICO SAN JUAN , AZUA Y ARROYO CANO Y COMPRA DE 2  AIRE PARA  LA GERENCIA.</v>
      </c>
      <c r="F21" s="16">
        <f>'[1]CHEQUE-TRANSF FEBRERO'!F20</f>
        <v>0</v>
      </c>
      <c r="G21" s="17">
        <f>'[1]CHEQUE-TRANSF FEBRERO'!L20</f>
        <v>109146.5</v>
      </c>
      <c r="H21" s="18">
        <f t="shared" si="0"/>
        <v>18681004.280000001</v>
      </c>
    </row>
    <row r="22" spans="1:8" s="11" customFormat="1" ht="60" x14ac:dyDescent="0.2">
      <c r="A22" s="12"/>
      <c r="B22" s="13">
        <f>+'[1]CHEQUE-TRANSF FEBRERO'!E21</f>
        <v>44966</v>
      </c>
      <c r="C22" s="14" t="str">
        <f>+'[1]CHEQUE-TRANSF FEBRERO'!D21</f>
        <v>26554</v>
      </c>
      <c r="D22" s="15" t="str">
        <f>'[1]CHEQUE-TRANSF FEBRERO'!C21</f>
        <v>FARMACIA HUGO MERCEDES NO. 2.</v>
      </c>
      <c r="E22" s="14" t="str">
        <f>'[1]CHEQUE-TRANSF FEBRERO'!M21</f>
        <v>PAGO FACTURA N. B1500000210,COMPRA DE MEDICAMENTOS PARA PACIENTES, VER ANEXO.</v>
      </c>
      <c r="F22" s="16">
        <f>'[1]CHEQUE-TRANSF FEBRERO'!F21</f>
        <v>0</v>
      </c>
      <c r="G22" s="17">
        <f>'[1]CHEQUE-TRANSF FEBRERO'!L21</f>
        <v>126710.52</v>
      </c>
      <c r="H22" s="18">
        <f t="shared" si="0"/>
        <v>18554293.760000002</v>
      </c>
    </row>
    <row r="23" spans="1:8" s="11" customFormat="1" ht="75" x14ac:dyDescent="0.2">
      <c r="A23" s="12"/>
      <c r="B23" s="13">
        <f>+'[1]CHEQUE-TRANSF FEBRERO'!E22</f>
        <v>44966</v>
      </c>
      <c r="C23" s="14" t="str">
        <f>+'[1]CHEQUE-TRANSF FEBRERO'!D22</f>
        <v>26555</v>
      </c>
      <c r="D23" s="15" t="str">
        <f>'[1]CHEQUE-TRANSF FEBRERO'!C22</f>
        <v>JOSEFINA QUEZADA MARTINEZ.</v>
      </c>
      <c r="E23" s="14" t="str">
        <f>'[1]CHEQUE-TRANSF FEBRERO'!M22</f>
        <v xml:space="preserve">PAGO FACTURA NO. B1500000094, COMPRA DE ALMUERZO TIPO BUFFET, PARA ACTIVIDAD Y SOCIALIZACION EN EL DIA DE LOS MEDICOS </v>
      </c>
      <c r="F23" s="16">
        <f>'[1]CHEQUE-TRANSF FEBRERO'!F22</f>
        <v>0</v>
      </c>
      <c r="G23" s="17">
        <f>'[1]CHEQUE-TRANSF FEBRERO'!L22</f>
        <v>62715</v>
      </c>
      <c r="H23" s="18">
        <f t="shared" si="0"/>
        <v>18491578.760000002</v>
      </c>
    </row>
    <row r="24" spans="1:8" s="11" customFormat="1" ht="55.5" customHeight="1" x14ac:dyDescent="0.2">
      <c r="A24" s="12"/>
      <c r="B24" s="13">
        <f>+'[1]CHEQUE-TRANSF FEBRERO'!E23</f>
        <v>44966</v>
      </c>
      <c r="C24" s="14" t="str">
        <f>+'[1]CHEQUE-TRANSF FEBRERO'!D23</f>
        <v>29565109246</v>
      </c>
      <c r="D24" s="15" t="str">
        <f>'[1]CHEQUE-TRANSF FEBRERO'!C23</f>
        <v>EMPRESAS MILTIN ,SRL</v>
      </c>
      <c r="E24" s="14" t="str">
        <f>'[1]CHEQUE-TRANSF FEBRERO'!M23</f>
        <v>PAGO FACTURAS NO. B1500007147,7031, Y 6894, COMPRA COMBUSTIBLE PARA LOS VEHICULOS DE LA GERENCI DE AREA I, Y GAS PARA MANTENER LA CADENA DE FRIO DE LAS UNIDADES DE ATENCION PRIMARIA DE AREA I. VER ANEXO.</v>
      </c>
      <c r="F24" s="16">
        <f>'[1]CHEQUE-TRANSF FEBRERO'!F23</f>
        <v>0</v>
      </c>
      <c r="G24" s="17">
        <f>'[1]CHEQUE-TRANSF FEBRERO'!L23</f>
        <v>335727.63</v>
      </c>
      <c r="H24" s="18">
        <f t="shared" si="0"/>
        <v>18155851.130000003</v>
      </c>
    </row>
    <row r="25" spans="1:8" s="11" customFormat="1" ht="54.75" customHeight="1" x14ac:dyDescent="0.2">
      <c r="A25" s="12"/>
      <c r="B25" s="13">
        <f>+'[1]CHEQUE-TRANSF FEBRERO'!E24</f>
        <v>44966</v>
      </c>
      <c r="C25" s="14" t="str">
        <f>+'[1]CHEQUE-TRANSF FEBRERO'!D24</f>
        <v>29565149143</v>
      </c>
      <c r="D25" s="15" t="str">
        <f>'[1]CHEQUE-TRANSF FEBRERO'!C24</f>
        <v>COMFASAS, EIRL</v>
      </c>
      <c r="E25" s="14" t="str">
        <f>'[1]CHEQUE-TRANSF FEBRERO'!M24</f>
        <v>PAGO FACTURA NO. B1500000313, COMPRA DE INSUMOS MEDICOS, PARA USO EN LAS DIFERENTES UNIDADES DE ATENCION PRIMARIA, DEL SRS EL VALLE.</v>
      </c>
      <c r="F25" s="16">
        <f>'[1]CHEQUE-TRANSF FEBRERO'!F24</f>
        <v>0</v>
      </c>
      <c r="G25" s="17">
        <f>'[1]CHEQUE-TRANSF FEBRERO'!L24</f>
        <v>290700</v>
      </c>
      <c r="H25" s="18">
        <f t="shared" si="0"/>
        <v>17865151.130000003</v>
      </c>
    </row>
    <row r="26" spans="1:8" s="11" customFormat="1" ht="60" customHeight="1" x14ac:dyDescent="0.2">
      <c r="A26" s="12"/>
      <c r="B26" s="13">
        <f>+'[1]CHEQUE-TRANSF FEBRERO'!E25</f>
        <v>44966</v>
      </c>
      <c r="C26" s="14" t="str">
        <f>+'[1]CHEQUE-TRANSF FEBRERO'!D25</f>
        <v>29565188847</v>
      </c>
      <c r="D26" s="15" t="str">
        <f>'[1]CHEQUE-TRANSF FEBRERO'!C25</f>
        <v>L &amp; N INTERPRISE EIRL</v>
      </c>
      <c r="E26" s="14" t="str">
        <f>'[1]CHEQUE-TRANSF FEBRERO'!M25</f>
        <v>PAGO FACTURAS NO. B1500000056, Y B1500000055, COMPRA DE INSUMOS MEDICOS PARA USO EN LAS UNIDADES DE ATENCION PRIMARIA DEL SRS EL VALLE. VER ANEXO.</v>
      </c>
      <c r="F26" s="16">
        <f>'[1]CHEQUE-TRANSF FEBRERO'!F25</f>
        <v>0</v>
      </c>
      <c r="G26" s="17">
        <f>'[1]CHEQUE-TRANSF FEBRERO'!L25</f>
        <v>205546</v>
      </c>
      <c r="H26" s="18">
        <f t="shared" si="0"/>
        <v>17659605.130000003</v>
      </c>
    </row>
    <row r="27" spans="1:8" s="11" customFormat="1" ht="70.5" customHeight="1" x14ac:dyDescent="0.2">
      <c r="A27" s="12"/>
      <c r="B27" s="13">
        <f>+'[1]CHEQUE-TRANSF FEBRERO'!E26</f>
        <v>44966</v>
      </c>
      <c r="C27" s="14" t="str">
        <f>+'[1]CHEQUE-TRANSF FEBRERO'!D26</f>
        <v>29565299336</v>
      </c>
      <c r="D27" s="15" t="str">
        <f>'[1]CHEQUE-TRANSF FEBRERO'!C26</f>
        <v>AUTO REPUESTOS ASODECO EIRL</v>
      </c>
      <c r="E27" s="14" t="str">
        <f>'[1]CHEQUE-TRANSF FEBRERO'!M26</f>
        <v>PAGO FACTURA NO. B1500000296, 295, COMPRA DE ARTICULOS DE REPUESTOS, PARA MANTENIMIENTO DE GUAGUA TOYOTA TACOMA PLACA EL05512 Y GUAGUA MAZDA BT-50 SIN PLACA DEL AREA DE TRANSPORTACION DEL SRS EL VALLE Y REPUSTO PARA EL MINIBUS GRIS   PLACA: 05527</v>
      </c>
      <c r="F27" s="16">
        <f>'[1]CHEQUE-TRANSF FEBRERO'!F26</f>
        <v>0</v>
      </c>
      <c r="G27" s="17">
        <f>'[1]CHEQUE-TRANSF FEBRERO'!L26</f>
        <v>36701.06</v>
      </c>
      <c r="H27" s="18">
        <f t="shared" si="0"/>
        <v>17622904.070000004</v>
      </c>
    </row>
    <row r="28" spans="1:8" s="11" customFormat="1" ht="66" customHeight="1" x14ac:dyDescent="0.2">
      <c r="A28" s="12"/>
      <c r="B28" s="13">
        <f>+'[1]CHEQUE-TRANSF FEBRERO'!E27</f>
        <v>44966</v>
      </c>
      <c r="C28" s="14" t="str">
        <f>+'[1]CHEQUE-TRANSF FEBRERO'!D27</f>
        <v>29565356964</v>
      </c>
      <c r="D28" s="15" t="str">
        <f>'[1]CHEQUE-TRANSF FEBRERO'!C27</f>
        <v>RALANSA, EIRL</v>
      </c>
      <c r="E28" s="14" t="str">
        <f>'[1]CHEQUE-TRANSF FEBRERO'!M27</f>
        <v xml:space="preserve">PAGO FACTURA NO B1500000917, COMPRA DE TIRILLAS PARA USO EN CENTRO DE DIAGNOSTICO Y UNIDADES DE PRIMER NIVEL SRS EL VALLE. </v>
      </c>
      <c r="F28" s="16">
        <f>'[1]CHEQUE-TRANSF FEBRERO'!F27</f>
        <v>0</v>
      </c>
      <c r="G28" s="17">
        <f>'[1]CHEQUE-TRANSF FEBRERO'!L27</f>
        <v>760000</v>
      </c>
      <c r="H28" s="18">
        <f t="shared" si="0"/>
        <v>16862904.070000004</v>
      </c>
    </row>
    <row r="29" spans="1:8" s="11" customFormat="1" ht="62.25" customHeight="1" x14ac:dyDescent="0.2">
      <c r="A29" s="12"/>
      <c r="B29" s="13">
        <f>+'[1]CHEQUE-TRANSF FEBRERO'!E28</f>
        <v>44966</v>
      </c>
      <c r="C29" s="14" t="str">
        <f>+'[1]CHEQUE-TRANSF FEBRERO'!D28</f>
        <v>29565463078</v>
      </c>
      <c r="D29" s="15" t="str">
        <f>'[1]CHEQUE-TRANSF FEBRERO'!C28</f>
        <v>AUTO REPUESTOS PADILLA S.R.L</v>
      </c>
      <c r="E29" s="14" t="str">
        <f>'[1]CHEQUE-TRANSF FEBRERO'!M28</f>
        <v>PAGO FACTURA NO. B1500000192, COMPRA DE ARTICULOS DE REPUESTOS, PARA MANTENIMIENTO DE GUAGUA MAZDA AZUL BT-50 Y GUAGUA MISTSUBISHI AZUL PLACA: L234738 DEL AREA DE TRANSPORTACION DEL SRS EL VALLE.</v>
      </c>
      <c r="F29" s="16">
        <f>'[1]CHEQUE-TRANSF FEBRERO'!F28</f>
        <v>0</v>
      </c>
      <c r="G29" s="17">
        <f>'[1]CHEQUE-TRANSF FEBRERO'!L28</f>
        <v>57065</v>
      </c>
      <c r="H29" s="18">
        <f t="shared" si="0"/>
        <v>16805839.070000004</v>
      </c>
    </row>
    <row r="30" spans="1:8" s="11" customFormat="1" ht="69.75" customHeight="1" x14ac:dyDescent="0.2">
      <c r="A30" s="12"/>
      <c r="B30" s="13">
        <f>+'[1]CHEQUE-TRANSF FEBRERO'!E29</f>
        <v>44966</v>
      </c>
      <c r="C30" s="14" t="str">
        <f>+'[1]CHEQUE-TRANSF FEBRERO'!D29</f>
        <v>29565501959</v>
      </c>
      <c r="D30" s="15" t="str">
        <f>'[1]CHEQUE-TRANSF FEBRERO'!C29</f>
        <v>LIRIANO NEZ COMERCIAL SRL</v>
      </c>
      <c r="E30" s="14" t="str">
        <f>'[1]CHEQUE-TRANSF FEBRERO'!M29</f>
        <v>PAGO FACTURAS N. B1500004808,4807,4804,4805, COMPRA DE INSUMOS PARA USO EN LOS CENTRO DIAGNOSTICO Y MATERIALES MEDICOS QUIRURJICO PARA USO EN LAS UNIDADES DE PRIMER NIVEL DE ATENCION PRIMARIA VER ANEXO.</v>
      </c>
      <c r="F30" s="16">
        <f>'[1]CHEQUE-TRANSF FEBRERO'!F29</f>
        <v>0</v>
      </c>
      <c r="G30" s="17">
        <f>'[1]CHEQUE-TRANSF FEBRERO'!L29</f>
        <v>1037501.05</v>
      </c>
      <c r="H30" s="18">
        <f t="shared" si="0"/>
        <v>15768338.020000003</v>
      </c>
    </row>
    <row r="31" spans="1:8" s="11" customFormat="1" ht="69" customHeight="1" x14ac:dyDescent="0.2">
      <c r="A31" s="12"/>
      <c r="B31" s="13">
        <f>+'[1]CHEQUE-TRANSF FEBRERO'!E30</f>
        <v>44966</v>
      </c>
      <c r="C31" s="14" t="str">
        <f>+'[1]CHEQUE-TRANSF FEBRERO'!D30</f>
        <v>29571566316</v>
      </c>
      <c r="D31" s="15" t="str">
        <f>'[1]CHEQUE-TRANSF FEBRERO'!C30</f>
        <v>CLARO</v>
      </c>
      <c r="E31" s="14" t="str">
        <f>'[1]CHEQUE-TRANSF FEBRERO'!M30</f>
        <v>PAGO DE TELECOMUNICACIONES(FIBRA OPTICA Y SEGURIDAD PERINATAL) SPTIEMBRE 2022-ENERO 2023.</v>
      </c>
      <c r="F31" s="16">
        <f>'[1]CHEQUE-TRANSF FEBRERO'!F30</f>
        <v>0</v>
      </c>
      <c r="G31" s="17">
        <f>'[1]CHEQUE-TRANSF FEBRERO'!L30</f>
        <v>439462.57</v>
      </c>
      <c r="H31" s="18">
        <f t="shared" si="0"/>
        <v>15328875.450000003</v>
      </c>
    </row>
    <row r="32" spans="1:8" s="11" customFormat="1" ht="63" customHeight="1" x14ac:dyDescent="0.2">
      <c r="A32" s="12"/>
      <c r="B32" s="13">
        <f>+'[1]CHEQUE-TRANSF FEBRERO'!E31</f>
        <v>44972</v>
      </c>
      <c r="C32" s="14" t="str">
        <f>+'[1]CHEQUE-TRANSF FEBRERO'!D31</f>
        <v>29624099457</v>
      </c>
      <c r="D32" s="15" t="str">
        <f>'[1]CHEQUE-TRANSF FEBRERO'!C31</f>
        <v>JOSE ADRIANO MONTES DE OCA</v>
      </c>
      <c r="E32" s="14" t="str">
        <f>'[1]CHEQUE-TRANSF FEBRERO'!M31</f>
        <v>PAGO FACTURA NO. B1500005373,COMPRA DE COMBUSTIBLE, PARA USO EN LOS VEHICULOS DE LA REGIONAL DE SALUD EL VALLE DURANTE LOS MESES JULIO, AGOSTO, SEPTIEMBRE , OCTUBRE, NOVIEMBRE, Y DICIEMBRE DEL AÑO 2022( PARTEI) . VER ANEXO</v>
      </c>
      <c r="F32" s="16">
        <f>'[1]CHEQUE-TRANSF FEBRERO'!F31</f>
        <v>0</v>
      </c>
      <c r="G32" s="17">
        <f>'[1]CHEQUE-TRANSF FEBRERO'!L31</f>
        <v>1295965.26</v>
      </c>
      <c r="H32" s="18">
        <f t="shared" si="0"/>
        <v>14032910.190000003</v>
      </c>
    </row>
    <row r="33" spans="1:8" s="11" customFormat="1" ht="90" x14ac:dyDescent="0.2">
      <c r="A33" s="12"/>
      <c r="B33" s="13">
        <f>+'[1]CHEQUE-TRANSF FEBRERO'!E32</f>
        <v>44972</v>
      </c>
      <c r="C33" s="14" t="str">
        <f>+'[1]CHEQUE-TRANSF FEBRERO'!D32</f>
        <v>296242866493</v>
      </c>
      <c r="D33" s="15" t="str">
        <f>'[1]CHEQUE-TRANSF FEBRERO'!C32</f>
        <v>EMPRESAS MILTIN ,SRL</v>
      </c>
      <c r="E33" s="14" t="str">
        <f>'[1]CHEQUE-TRANSF FEBRERO'!M32</f>
        <v>PAGO FACTURAS FACTURAS NO. B1500007124, Y B1500006912, COMPRA DE ARTICULOS DE REPUESOS PARA LOS VEHICULOS DEL SERVICIOS REGIONAL DE SALUD EL VALLE.</v>
      </c>
      <c r="F33" s="16">
        <f>'[1]CHEQUE-TRANSF FEBRERO'!F32</f>
        <v>0</v>
      </c>
      <c r="G33" s="17">
        <f>'[1]CHEQUE-TRANSF FEBRERO'!L32</f>
        <v>215528.35</v>
      </c>
      <c r="H33" s="18">
        <f t="shared" si="0"/>
        <v>13817381.840000004</v>
      </c>
    </row>
    <row r="34" spans="1:8" s="11" customFormat="1" ht="135" x14ac:dyDescent="0.2">
      <c r="A34" s="12"/>
      <c r="B34" s="13">
        <f>+'[1]CHEQUE-TRANSF FEBRERO'!E33</f>
        <v>44972</v>
      </c>
      <c r="C34" s="14" t="str">
        <f>+'[1]CHEQUE-TRANSF FEBRERO'!D33</f>
        <v>29624366022</v>
      </c>
      <c r="D34" s="15" t="str">
        <f>'[1]CHEQUE-TRANSF FEBRERO'!C33</f>
        <v>ADELIO BAUTISTA PANIAGUA</v>
      </c>
      <c r="E34" s="14" t="str">
        <f>'[1]CHEQUE-TRANSF FEBRERO'!M33</f>
        <v>PAGO FACTURAS NO.B1500000401,399,397,396,383,395,394,393,388,375,373,374,372,371,370,366,365,390,362,360,359,358,357,352,351,398,349,346,345, Y 368, COMPRA DE DESAYUNO, ALMUERZO, Y REFRIGERIO PARA VARIA ACTIVIDADES DE SRS EL VALLE VER ANEXO</v>
      </c>
      <c r="F34" s="16">
        <f>'[1]CHEQUE-TRANSF FEBRERO'!F33</f>
        <v>0</v>
      </c>
      <c r="G34" s="17">
        <f>'[1]CHEQUE-TRANSF FEBRERO'!L33</f>
        <v>156609.65</v>
      </c>
      <c r="H34" s="18">
        <f t="shared" si="0"/>
        <v>13660772.190000003</v>
      </c>
    </row>
    <row r="35" spans="1:8" s="11" customFormat="1" ht="120" x14ac:dyDescent="0.2">
      <c r="A35" s="12"/>
      <c r="B35" s="13">
        <f>+'[1]CHEQUE-TRANSF FEBRERO'!E34</f>
        <v>44972</v>
      </c>
      <c r="C35" s="14" t="str">
        <f>+'[1]CHEQUE-TRANSF FEBRERO'!D34</f>
        <v>29624477419</v>
      </c>
      <c r="D35" s="15" t="str">
        <f>'[1]CHEQUE-TRANSF FEBRERO'!C34</f>
        <v>JOAQUIN A HERRERA(D JEAN LUIS EMPANADAS GOURMET.</v>
      </c>
      <c r="E35" s="14" t="str">
        <f>'[1]CHEQUE-TRANSF FEBRERO'!M34</f>
        <v>PAGO FACTURAS NO. B1500000107,105,099,098,095,092,093,088,087, Y 085. COMPRA DE DESAYUNO,  ALMUERZO  Y REFRIGERIO PARA USO EN DIFERENTES ACTIVIDADES DEL SERVICIO REGIONAL DE SALUD EL VALLE. VER ANEXO.</v>
      </c>
      <c r="F35" s="16">
        <f>'[1]CHEQUE-TRANSF FEBRERO'!F34</f>
        <v>0</v>
      </c>
      <c r="G35" s="17">
        <f>'[1]CHEQUE-TRANSF FEBRERO'!L34</f>
        <v>143921.54999999999</v>
      </c>
      <c r="H35" s="18">
        <f t="shared" si="0"/>
        <v>13516850.640000002</v>
      </c>
    </row>
    <row r="36" spans="1:8" s="11" customFormat="1" ht="105" x14ac:dyDescent="0.2">
      <c r="A36" s="12"/>
      <c r="B36" s="13">
        <f>+'[1]CHEQUE-TRANSF FEBRERO'!E35</f>
        <v>44972</v>
      </c>
      <c r="C36" s="14" t="str">
        <f>+'[1]CHEQUE-TRANSF FEBRERO'!D35</f>
        <v>296245688.38</v>
      </c>
      <c r="D36" s="15" t="str">
        <f>'[1]CHEQUE-TRANSF FEBRERO'!C35</f>
        <v>MULTIMPRESOS, OHPE SRL</v>
      </c>
      <c r="E36" s="14" t="str">
        <f>'[1]CHEQUE-TRANSF FEBRERO'!M35</f>
        <v>PAGO FACTURASNO. B1500000685,683,684, Y 603,COMPRA DE MATERIALES GASTABLE DE PAPELERIA PARA USO EN LA OFICINA  REGIONAL Y SUS DIFERENTE DEPENDENCIA, VER ANEXO.</v>
      </c>
      <c r="F36" s="16">
        <f>'[1]CHEQUE-TRANSF FEBRERO'!F35</f>
        <v>0</v>
      </c>
      <c r="G36" s="17">
        <f>'[1]CHEQUE-TRANSF FEBRERO'!L35</f>
        <v>129950</v>
      </c>
      <c r="H36" s="18">
        <f t="shared" si="0"/>
        <v>13386900.640000002</v>
      </c>
    </row>
    <row r="37" spans="1:8" s="11" customFormat="1" ht="90" x14ac:dyDescent="0.2">
      <c r="A37" s="12"/>
      <c r="B37" s="13">
        <f>+'[1]CHEQUE-TRANSF FEBRERO'!E36</f>
        <v>44972</v>
      </c>
      <c r="C37" s="14" t="str">
        <f>+'[1]CHEQUE-TRANSF FEBRERO'!D36</f>
        <v>29644646305</v>
      </c>
      <c r="D37" s="15" t="str">
        <f>'[1]CHEQUE-TRANSF FEBRERO'!C36</f>
        <v>CAPELLAN DENTAL SRL.</v>
      </c>
      <c r="E37" s="14" t="str">
        <f>'[1]CHEQUE-TRANSF FEBRERO'!M36</f>
        <v>PAGO FACTURAS NO. B1500001457, COMPRA DE INSUMOS DE ODONTOLOGIA, PARA USO EN LOS CENTROS DE PRIMER NIVEL DE ATENCION Y CENTROS DE DIAGNOSTICOS DEL SRS EL VALLE.</v>
      </c>
      <c r="F37" s="16">
        <f>'[1]CHEQUE-TRANSF FEBRERO'!F36</f>
        <v>0</v>
      </c>
      <c r="G37" s="17">
        <f>'[1]CHEQUE-TRANSF FEBRERO'!L36</f>
        <v>154990.83000000002</v>
      </c>
      <c r="H37" s="18">
        <f t="shared" si="0"/>
        <v>13231909.810000002</v>
      </c>
    </row>
    <row r="38" spans="1:8" s="11" customFormat="1" ht="72" customHeight="1" x14ac:dyDescent="0.2">
      <c r="A38" s="12"/>
      <c r="B38" s="13">
        <f>+'[1]CHEQUE-TRANSF FEBRERO'!E37</f>
        <v>44972</v>
      </c>
      <c r="C38" s="14" t="str">
        <f>+'[1]CHEQUE-TRANSF FEBRERO'!D37</f>
        <v>29624696567</v>
      </c>
      <c r="D38" s="15" t="str">
        <f>'[1]CHEQUE-TRANSF FEBRERO'!C37</f>
        <v>FIRST MEDICAL DEPOT.BY GUZMAN</v>
      </c>
      <c r="E38" s="14" t="str">
        <f>'[1]CHEQUE-TRANSF FEBRERO'!M37</f>
        <v>PAGO FACTURA NO.B1500001274, COMPRA DE EQUIPOS DE LABORATORIO PARA USO EN EL CENTRO DE DIAGNOSTICO AZUA.</v>
      </c>
      <c r="F38" s="16">
        <f>'[1]CHEQUE-TRANSF FEBRERO'!F37</f>
        <v>0</v>
      </c>
      <c r="G38" s="17">
        <f>'[1]CHEQUE-TRANSF FEBRERO'!L37</f>
        <v>670655</v>
      </c>
      <c r="H38" s="18">
        <f t="shared" si="0"/>
        <v>12561254.810000002</v>
      </c>
    </row>
    <row r="39" spans="1:8" s="11" customFormat="1" ht="75" x14ac:dyDescent="0.2">
      <c r="A39" s="12"/>
      <c r="B39" s="13">
        <f>+'[1]CHEQUE-TRANSF FEBRERO'!E38</f>
        <v>44972</v>
      </c>
      <c r="C39" s="14" t="str">
        <f>+'[1]CHEQUE-TRANSF FEBRERO'!D38</f>
        <v>29624729196</v>
      </c>
      <c r="D39" s="15" t="str">
        <f>'[1]CHEQUE-TRANSF FEBRERO'!C38</f>
        <v>ROCE DENTAL, S.R.L.</v>
      </c>
      <c r="E39" s="14" t="str">
        <f>'[1]CHEQUE-TRANSF FEBRERO'!M38</f>
        <v>PAGO FACTURA NO.B1500001274, COMPRA DE INSUMOS DE ODONTOLOGIA, PARA USO EN LOS CENTROS DE  DIAGNOSTICOS DEL VALLE.</v>
      </c>
      <c r="F39" s="16">
        <f>'[1]CHEQUE-TRANSF FEBRERO'!F38</f>
        <v>0</v>
      </c>
      <c r="G39" s="17">
        <f>'[1]CHEQUE-TRANSF FEBRERO'!L38</f>
        <v>14250</v>
      </c>
      <c r="H39" s="18">
        <f t="shared" si="0"/>
        <v>12547004.810000002</v>
      </c>
    </row>
    <row r="40" spans="1:8" s="11" customFormat="1" ht="90" x14ac:dyDescent="0.2">
      <c r="A40" s="12"/>
      <c r="B40" s="13">
        <f>+'[1]CHEQUE-TRANSF FEBRERO'!E39</f>
        <v>44972</v>
      </c>
      <c r="C40" s="14" t="str">
        <f>+'[1]CHEQUE-TRANSF FEBRERO'!D39</f>
        <v>29624857475</v>
      </c>
      <c r="D40" s="15" t="str">
        <f>'[1]CHEQUE-TRANSF FEBRERO'!C39</f>
        <v>RV PHARMACEUTICALS SRL.</v>
      </c>
      <c r="E40" s="14" t="str">
        <f>'[1]CHEQUE-TRANSF FEBRERO'!M39</f>
        <v>PAGO FACTURA NO. B1500000079,COMPRA DE INSUMOS DE ODONTOLOGIA, PARA USO EN LOS CENTROS DE PRIMER NIVEL DE ATENCION Y CENTRO DE DIAGNOSTICO DEL EL VALLE.</v>
      </c>
      <c r="F40" s="16">
        <f>'[1]CHEQUE-TRANSF FEBRERO'!F39</f>
        <v>0</v>
      </c>
      <c r="G40" s="17">
        <f>'[1]CHEQUE-TRANSF FEBRERO'!L39</f>
        <v>9820.34</v>
      </c>
      <c r="H40" s="18">
        <f t="shared" si="0"/>
        <v>12537184.470000003</v>
      </c>
    </row>
    <row r="41" spans="1:8" s="11" customFormat="1" ht="90" x14ac:dyDescent="0.2">
      <c r="A41" s="12"/>
      <c r="B41" s="13">
        <f>+'[1]CHEQUE-TRANSF FEBRERO'!E40</f>
        <v>44972</v>
      </c>
      <c r="C41" s="14" t="str">
        <f>+'[1]CHEQUE-TRANSF FEBRERO'!D40</f>
        <v>29624936564</v>
      </c>
      <c r="D41" s="15" t="str">
        <f>'[1]CHEQUE-TRANSF FEBRERO'!C40</f>
        <v>OFFICE TECH DOMINICANA, SRL.</v>
      </c>
      <c r="E41" s="14" t="str">
        <f>'[1]CHEQUE-TRANSF FEBRERO'!M40</f>
        <v>PAGO FACTURA NO. B1500000870, COMPRA DE TONER, PARA USO EN LOS CENTROS DIAGNOSTICO Y LAS GERENCIAS DE AREA DEL SRS EL VALLE , TRIMESTRE OCTUBRE - DICIEMRE.</v>
      </c>
      <c r="F41" s="16">
        <f>'[1]CHEQUE-TRANSF FEBRERO'!F40</f>
        <v>0</v>
      </c>
      <c r="G41" s="17">
        <f>'[1]CHEQUE-TRANSF FEBRERO'!L40</f>
        <v>151228.79999999999</v>
      </c>
      <c r="H41" s="18">
        <f t="shared" si="0"/>
        <v>12385955.670000002</v>
      </c>
    </row>
    <row r="42" spans="1:8" s="11" customFormat="1" ht="15" x14ac:dyDescent="0.2">
      <c r="A42" s="12"/>
      <c r="B42" s="13">
        <f>+'[1]CHEQUE-TRANSF FEBRERO'!E41</f>
        <v>44974</v>
      </c>
      <c r="C42" s="14" t="str">
        <f>+'[1]CHEQUE-TRANSF FEBRERO'!D41</f>
        <v>26556</v>
      </c>
      <c r="D42" s="15" t="str">
        <f>'[1]CHEQUE-TRANSF FEBRERO'!C41</f>
        <v>NULO</v>
      </c>
      <c r="E42" s="14" t="str">
        <f>'[1]CHEQUE-TRANSF FEBRERO'!M41</f>
        <v>NULO</v>
      </c>
      <c r="F42" s="16">
        <f>'[1]CHEQUE-TRANSF FEBRERO'!F41</f>
        <v>0</v>
      </c>
      <c r="G42" s="17">
        <f>'[1]CHEQUE-TRANSF FEBRERO'!L41</f>
        <v>0</v>
      </c>
      <c r="H42" s="18">
        <f t="shared" si="0"/>
        <v>12385955.670000002</v>
      </c>
    </row>
    <row r="43" spans="1:8" s="11" customFormat="1" ht="60" x14ac:dyDescent="0.2">
      <c r="A43" s="12"/>
      <c r="B43" s="13">
        <f>+'[1]CHEQUE-TRANSF FEBRERO'!E42</f>
        <v>44974</v>
      </c>
      <c r="C43" s="14" t="str">
        <f>+'[1]CHEQUE-TRANSF FEBRERO'!D42</f>
        <v>26557</v>
      </c>
      <c r="D43" s="15" t="str">
        <f>'[1]CHEQUE-TRANSF FEBRERO'!C42</f>
        <v>SUGEY CUSTODIO</v>
      </c>
      <c r="E43" s="14" t="str">
        <f>'[1]CHEQUE-TRANSF FEBRERO'!M42</f>
        <v>PAGO TRASPORTE PARA PACIENTE DEL PROGRAMA TB PARA QUE PUEDA ASISTIR A CITA EN SANTO DOMINGO, VER ANEXO.</v>
      </c>
      <c r="F43" s="16">
        <f>'[1]CHEQUE-TRANSF FEBRERO'!F42</f>
        <v>0</v>
      </c>
      <c r="G43" s="17">
        <f>'[1]CHEQUE-TRANSF FEBRERO'!L42</f>
        <v>1500</v>
      </c>
      <c r="H43" s="18">
        <f t="shared" si="0"/>
        <v>12384455.670000002</v>
      </c>
    </row>
    <row r="44" spans="1:8" s="11" customFormat="1" ht="60" x14ac:dyDescent="0.2">
      <c r="A44" s="12"/>
      <c r="B44" s="13">
        <f>+'[1]CHEQUE-TRANSF FEBRERO'!E43</f>
        <v>44974</v>
      </c>
      <c r="C44" s="14" t="str">
        <f>+'[1]CHEQUE-TRANSF FEBRERO'!D43</f>
        <v>26558</v>
      </c>
      <c r="D44" s="15" t="str">
        <f>'[1]CHEQUE-TRANSF FEBRERO'!C43</f>
        <v>AQUILINO LOPEZ PANIAGUA</v>
      </c>
      <c r="E44" s="14" t="str">
        <f>'[1]CHEQUE-TRANSF FEBRERO'!M43</f>
        <v>PAGO CORRESPONDIENTE AL MES DE ENERO 2023, A OBRERO CPN LOS COPEYES SAN JUAN, VER ANEXO, VER ANEXO</v>
      </c>
      <c r="F44" s="16">
        <f>'[1]CHEQUE-TRANSF FEBRERO'!F43</f>
        <v>0</v>
      </c>
      <c r="G44" s="17">
        <f>'[1]CHEQUE-TRANSF FEBRERO'!L43</f>
        <v>18000</v>
      </c>
      <c r="H44" s="18">
        <f t="shared" si="0"/>
        <v>12366455.670000002</v>
      </c>
    </row>
    <row r="45" spans="1:8" s="11" customFormat="1" ht="60" x14ac:dyDescent="0.2">
      <c r="A45" s="12"/>
      <c r="B45" s="13">
        <f>+'[1]CHEQUE-TRANSF FEBRERO'!E44</f>
        <v>44974</v>
      </c>
      <c r="C45" s="14" t="str">
        <f>+'[1]CHEQUE-TRANSF FEBRERO'!D44</f>
        <v>26559</v>
      </c>
      <c r="D45" s="15" t="str">
        <f>'[1]CHEQUE-TRANSF FEBRERO'!C44</f>
        <v>RAFI GERALDINO MERAN</v>
      </c>
      <c r="E45" s="14" t="str">
        <f>'[1]CHEQUE-TRANSF FEBRERO'!M44</f>
        <v>PAGO CORRESPONDIENTE AL MES DE ENERO 2023, A OBRERO  CPN LOS COPEYES SAN JUAN, VER ANEXO, VER ANEXO</v>
      </c>
      <c r="F45" s="16">
        <f>'[1]CHEQUE-TRANSF FEBRERO'!F44</f>
        <v>0</v>
      </c>
      <c r="G45" s="17">
        <f>'[1]CHEQUE-TRANSF FEBRERO'!L44</f>
        <v>18000</v>
      </c>
      <c r="H45" s="18">
        <f t="shared" si="0"/>
        <v>12348455.670000002</v>
      </c>
    </row>
    <row r="46" spans="1:8" s="11" customFormat="1" ht="60" x14ac:dyDescent="0.2">
      <c r="A46" s="12"/>
      <c r="B46" s="13">
        <f>+'[1]CHEQUE-TRANSF FEBRERO'!E45</f>
        <v>44974</v>
      </c>
      <c r="C46" s="14" t="str">
        <f>+'[1]CHEQUE-TRANSF FEBRERO'!D45</f>
        <v>26560</v>
      </c>
      <c r="D46" s="15" t="str">
        <f>'[1]CHEQUE-TRANSF FEBRERO'!C45</f>
        <v>MANUEL EMILIO ZABALA FAMILIA</v>
      </c>
      <c r="E46" s="14" t="str">
        <f>'[1]CHEQUE-TRANSF FEBRERO'!M45</f>
        <v>PAGO CORRESPONDIENTE A DICIEMBRE 2022 Y ENERO 2023, A VIGILANTE CPN LOS COPEYES SAN JUAN, VER ANEXO</v>
      </c>
      <c r="F46" s="16">
        <f>'[1]CHEQUE-TRANSF FEBRERO'!F45</f>
        <v>0</v>
      </c>
      <c r="G46" s="17">
        <f>'[1]CHEQUE-TRANSF FEBRERO'!L45</f>
        <v>16000</v>
      </c>
      <c r="H46" s="18">
        <f t="shared" si="0"/>
        <v>12332455.670000002</v>
      </c>
    </row>
    <row r="47" spans="1:8" s="11" customFormat="1" ht="105" x14ac:dyDescent="0.2">
      <c r="A47" s="12"/>
      <c r="B47" s="13">
        <f>+'[1]CHEQUE-TRANSF FEBRERO'!E46</f>
        <v>44978</v>
      </c>
      <c r="C47" s="14" t="str">
        <f>+'[1]CHEQUE-TRANSF FEBRERO'!D46</f>
        <v>2969192115</v>
      </c>
      <c r="D47" s="15" t="str">
        <f>'[1]CHEQUE-TRANSF FEBRERO'!C46</f>
        <v>RALANSA, EIRL</v>
      </c>
      <c r="E47" s="14" t="str">
        <f>'[1]CHEQUE-TRANSF FEBRERO'!M46</f>
        <v>PAGO FACTURAS NO. B1500000928,929,825,807,700,590,577, 516,517,490, Y 487, COMPRA DE INSUMOS DE LABORATORIOS PARA USO EN LOS CENTROS DOAGNOSTICO AZUA, SAN JUAN Y LAS MATAS DE FARFAN.</v>
      </c>
      <c r="F47" s="16">
        <f>'[1]CHEQUE-TRANSF FEBRERO'!F46</f>
        <v>0</v>
      </c>
      <c r="G47" s="17">
        <f>'[1]CHEQUE-TRANSF FEBRERO'!L46</f>
        <v>1382285.4500000002</v>
      </c>
      <c r="H47" s="18">
        <f t="shared" si="0"/>
        <v>10950170.220000003</v>
      </c>
    </row>
    <row r="48" spans="1:8" s="11" customFormat="1" ht="105" x14ac:dyDescent="0.2">
      <c r="A48" s="12"/>
      <c r="B48" s="13">
        <f>+'[1]CHEQUE-TRANSF FEBRERO'!E47</f>
        <v>44978</v>
      </c>
      <c r="C48" s="14" t="str">
        <f>+'[1]CHEQUE-TRANSF FEBRERO'!D47</f>
        <v>29691987306</v>
      </c>
      <c r="D48" s="15" t="str">
        <f>'[1]CHEQUE-TRANSF FEBRERO'!C47</f>
        <v>EMPRESAS MILTIN ,SRL</v>
      </c>
      <c r="E48" s="14" t="str">
        <f>'[1]CHEQUE-TRANSF FEBRERO'!M47</f>
        <v>PAGO FACTURAS NO. B1500007322, 7314, 7315, 7233, Y 7232, COMBUSTIBLE PARA LOS VEHICULOS DE LA GERENCIA DE AREA IAZUA, Y GAS PARA MANTENER LA CADENA DE FRIO GERENCIA DE AREA II. VER ANEXO.</v>
      </c>
      <c r="F48" s="16">
        <f>'[1]CHEQUE-TRANSF FEBRERO'!F47</f>
        <v>0</v>
      </c>
      <c r="G48" s="17">
        <f>'[1]CHEQUE-TRANSF FEBRERO'!L47</f>
        <v>516720.66</v>
      </c>
      <c r="H48" s="18">
        <f t="shared" si="0"/>
        <v>10433449.560000002</v>
      </c>
    </row>
    <row r="49" spans="1:8" s="11" customFormat="1" ht="60" x14ac:dyDescent="0.2">
      <c r="A49" s="12"/>
      <c r="B49" s="13">
        <f>+'[1]CHEQUE-TRANSF FEBRERO'!E48</f>
        <v>44978</v>
      </c>
      <c r="C49" s="14" t="str">
        <f>+'[1]CHEQUE-TRANSF FEBRERO'!D48</f>
        <v>26561</v>
      </c>
      <c r="D49" s="15" t="str">
        <f>'[1]CHEQUE-TRANSF FEBRERO'!C48</f>
        <v xml:space="preserve">RAMON BELEN FORTUA </v>
      </c>
      <c r="E49" s="14" t="str">
        <f>'[1]CHEQUE-TRANSF FEBRERO'!M48</f>
        <v>ALQUILER DE CARPAS SILLAS, MESAS, Y MANTELES PARA ACTIVIDADES DEL SERVICIO REGIONAL DE SALUD EL VALLE.</v>
      </c>
      <c r="F49" s="16">
        <f>'[1]CHEQUE-TRANSF FEBRERO'!F48</f>
        <v>0</v>
      </c>
      <c r="G49" s="17">
        <f>'[1]CHEQUE-TRANSF FEBRERO'!L48</f>
        <v>53007.5</v>
      </c>
      <c r="H49" s="18">
        <f t="shared" si="0"/>
        <v>10380442.060000002</v>
      </c>
    </row>
    <row r="50" spans="1:8" s="11" customFormat="1" ht="90" x14ac:dyDescent="0.2">
      <c r="A50" s="12"/>
      <c r="B50" s="13">
        <f>+'[1]CHEQUE-TRANSF FEBRERO'!E49</f>
        <v>44979</v>
      </c>
      <c r="C50" s="14" t="str">
        <f>+'[1]CHEQUE-TRANSF FEBRERO'!D49</f>
        <v>29708259119</v>
      </c>
      <c r="D50" s="15" t="str">
        <f>'[1]CHEQUE-TRANSF FEBRERO'!C49</f>
        <v>TALLER Y REPUESTOS SIMONO CRUZ, SRL.</v>
      </c>
      <c r="E50" s="14" t="str">
        <f>'[1]CHEQUE-TRANSF FEBRERO'!M49</f>
        <v>PAGO FACTURA NO. B1500000011, COMPRA DE ARTICULOS DE REPUESTO, PARA MANTENIMIENTO DE GUAGUA GRIS PLACA : EL05513 DEL AREA DE TRANSPORTACION SRS EL VALLE.</v>
      </c>
      <c r="F50" s="16">
        <f>'[1]CHEQUE-TRANSF FEBRERO'!F49</f>
        <v>0</v>
      </c>
      <c r="G50" s="17">
        <f>'[1]CHEQUE-TRANSF FEBRERO'!L49</f>
        <v>20340</v>
      </c>
      <c r="H50" s="18">
        <f t="shared" si="0"/>
        <v>10360102.060000002</v>
      </c>
    </row>
    <row r="51" spans="1:8" s="11" customFormat="1" ht="105" x14ac:dyDescent="0.2">
      <c r="A51" s="12"/>
      <c r="B51" s="13">
        <f>+'[1]CHEQUE-TRANSF FEBRERO'!E50</f>
        <v>44981</v>
      </c>
      <c r="C51" s="14" t="str">
        <f>+'[1]CHEQUE-TRANSF FEBRERO'!D50</f>
        <v>26562</v>
      </c>
      <c r="D51" s="15" t="str">
        <f>'[1]CHEQUE-TRANSF FEBRERO'!C50</f>
        <v>FERRETERIA CORCINO SRS</v>
      </c>
      <c r="E51" s="14" t="str">
        <f>'[1]CHEQUE-TRANSF FEBRERO'!M50</f>
        <v>PAGO FACTURAS NO. B1500000309,0308,0307,0304,0302,0303,0301,0296, Y 0285, COMPRA DE MATERIALES FERRETERO PARA USO EN LAS DIFERENTE UNIDADES DE ATENCION PRIMARIA Y CENTRO DIAGNOTICOS, VER ANEXO</v>
      </c>
      <c r="F51" s="16">
        <f>'[1]CHEQUE-TRANSF FEBRERO'!F50</f>
        <v>0</v>
      </c>
      <c r="G51" s="17">
        <f>'[1]CHEQUE-TRANSF FEBRERO'!L50</f>
        <v>81213.960000000006</v>
      </c>
      <c r="H51" s="18">
        <f t="shared" si="0"/>
        <v>10278888.100000001</v>
      </c>
    </row>
    <row r="52" spans="1:8" s="11" customFormat="1" ht="75" x14ac:dyDescent="0.2">
      <c r="A52" s="12"/>
      <c r="B52" s="13">
        <f>+'[1]CHEQUE-TRANSF FEBRERO'!E51</f>
        <v>44980</v>
      </c>
      <c r="C52" s="14" t="str">
        <f>+'[1]CHEQUE-TRANSF FEBRERO'!D51</f>
        <v>26563</v>
      </c>
      <c r="D52" s="15" t="str">
        <f>'[1]CHEQUE-TRANSF FEBRERO'!C51</f>
        <v>HILDA ROSA AQUINO</v>
      </c>
      <c r="E52" s="14" t="str">
        <f>'[1]CHEQUE-TRANSF FEBRERO'!M51</f>
        <v>PAGO FACTURA NO. B1500000409, COMPRA DE PICADERA, PARA VARIAS ACTIVIDAD DE LA REGIONAL DE SALUD EL VALLE, VER ANEXO.</v>
      </c>
      <c r="F52" s="16">
        <f>'[1]CHEQUE-TRANSF FEBRERO'!F51</f>
        <v>0</v>
      </c>
      <c r="G52" s="17">
        <f>'[1]CHEQUE-TRANSF FEBRERO'!L51</f>
        <v>11633.35</v>
      </c>
      <c r="H52" s="18">
        <f t="shared" si="0"/>
        <v>10267254.750000002</v>
      </c>
    </row>
    <row r="53" spans="1:8" s="11" customFormat="1" ht="60" x14ac:dyDescent="0.2">
      <c r="A53" s="12"/>
      <c r="B53" s="13">
        <f>+'[1]CHEQUE-TRANSF FEBRERO'!E52</f>
        <v>44980</v>
      </c>
      <c r="C53" s="14" t="str">
        <f>+'[1]CHEQUE-TRANSF FEBRERO'!D52</f>
        <v>26564</v>
      </c>
      <c r="D53" s="15" t="str">
        <f>'[1]CHEQUE-TRANSF FEBRERO'!C52</f>
        <v>FEMARAL, EIRL.</v>
      </c>
      <c r="E53" s="14" t="str">
        <f>'[1]CHEQUE-TRANSF FEBRERO'!M52</f>
        <v>PAGO FACTURA VARIAS, COMPRA DE MATERIALES FERRETEROS PARA  USO EN LAS UNIDADES DE PRIMER NIVEL DE ATENCION</v>
      </c>
      <c r="F53" s="16">
        <f>'[1]CHEQUE-TRANSF FEBRERO'!F52</f>
        <v>0</v>
      </c>
      <c r="G53" s="17">
        <f>'[1]CHEQUE-TRANSF FEBRERO'!L52</f>
        <v>996880.31</v>
      </c>
      <c r="H53" s="18">
        <f t="shared" si="0"/>
        <v>9270374.4400000013</v>
      </c>
    </row>
    <row r="54" spans="1:8" s="11" customFormat="1" ht="45" x14ac:dyDescent="0.2">
      <c r="A54" s="12"/>
      <c r="B54" s="13">
        <f>+'[1]CHEQUE-TRANSF FEBRERO'!E53</f>
        <v>44981</v>
      </c>
      <c r="C54" s="14" t="str">
        <f>+'[1]CHEQUE-TRANSF FEBRERO'!D53</f>
        <v>26565</v>
      </c>
      <c r="D54" s="15" t="str">
        <f>'[1]CHEQUE-TRANSF FEBRERO'!C53</f>
        <v>ALEXANDRO ANTONIO MORON PEREZ</v>
      </c>
      <c r="E54" s="14" t="str">
        <f>'[1]CHEQUE-TRANSF FEBRERO'!M53</f>
        <v>PAGO CORRESPONDIENTE AL MES DE FEBRERO 2023, A VIGILANTE CPN CARRIZAL AZUA.</v>
      </c>
      <c r="F54" s="16">
        <f>'[1]CHEQUE-TRANSF FEBRERO'!F53</f>
        <v>0</v>
      </c>
      <c r="G54" s="17">
        <f>'[1]CHEQUE-TRANSF FEBRERO'!L53</f>
        <v>5000</v>
      </c>
      <c r="H54" s="18">
        <f t="shared" si="0"/>
        <v>9265374.4400000013</v>
      </c>
    </row>
    <row r="55" spans="1:8" s="11" customFormat="1" ht="45" x14ac:dyDescent="0.2">
      <c r="A55" s="12"/>
      <c r="B55" s="13">
        <f>+'[1]CHEQUE-TRANSF FEBRERO'!E54</f>
        <v>44981</v>
      </c>
      <c r="C55" s="14" t="str">
        <f>+'[1]CHEQUE-TRANSF FEBRERO'!D54</f>
        <v>26566</v>
      </c>
      <c r="D55" s="15" t="str">
        <f>'[1]CHEQUE-TRANSF FEBRERO'!C54</f>
        <v>CARLOS MANUEL RAMIREZ</v>
      </c>
      <c r="E55" s="14" t="str">
        <f>'[1]CHEQUE-TRANSF FEBRERO'!M54</f>
        <v>PAGO CORRESPONDIENTE AL MES DE FEBRERO 2023, A VIGILANTE CPN TABARA  ARRIBA  AZUA.</v>
      </c>
      <c r="F55" s="16">
        <f>'[1]CHEQUE-TRANSF FEBRERO'!F54</f>
        <v>0</v>
      </c>
      <c r="G55" s="17">
        <f>'[1]CHEQUE-TRANSF FEBRERO'!L54</f>
        <v>5000</v>
      </c>
      <c r="H55" s="18">
        <f t="shared" si="0"/>
        <v>9260374.4400000013</v>
      </c>
    </row>
    <row r="56" spans="1:8" s="11" customFormat="1" ht="45" x14ac:dyDescent="0.2">
      <c r="A56" s="12"/>
      <c r="B56" s="13">
        <f>+'[1]CHEQUE-TRANSF FEBRERO'!E55</f>
        <v>44981</v>
      </c>
      <c r="C56" s="14" t="str">
        <f>+'[1]CHEQUE-TRANSF FEBRERO'!D55</f>
        <v>26567</v>
      </c>
      <c r="D56" s="15" t="str">
        <f>'[1]CHEQUE-TRANSF FEBRERO'!C55</f>
        <v>CONSUELO MORILLO</v>
      </c>
      <c r="E56" s="14" t="str">
        <f>'[1]CHEQUE-TRANSF FEBRERO'!M55</f>
        <v>PAGO CORRESPONDIENTE AL MES DE FEBRERO 2023, A PROMOTORA DE SALUD UNAP GUAYABAL AZUA.</v>
      </c>
      <c r="F56" s="16">
        <f>'[1]CHEQUE-TRANSF FEBRERO'!F55</f>
        <v>0</v>
      </c>
      <c r="G56" s="17">
        <f>'[1]CHEQUE-TRANSF FEBRERO'!L55</f>
        <v>5500</v>
      </c>
      <c r="H56" s="18">
        <f t="shared" si="0"/>
        <v>9254874.4400000013</v>
      </c>
    </row>
    <row r="57" spans="1:8" s="11" customFormat="1" ht="45" x14ac:dyDescent="0.2">
      <c r="A57" s="12"/>
      <c r="B57" s="13">
        <f>+'[1]CHEQUE-TRANSF FEBRERO'!E56</f>
        <v>44981</v>
      </c>
      <c r="C57" s="14" t="str">
        <f>+'[1]CHEQUE-TRANSF FEBRERO'!D56</f>
        <v>26568</v>
      </c>
      <c r="D57" s="15" t="str">
        <f>'[1]CHEQUE-TRANSF FEBRERO'!C56</f>
        <v>ELVA SANTOS DELGADO</v>
      </c>
      <c r="E57" s="14" t="str">
        <f>'[1]CHEQUE-TRANSF FEBRERO'!M56</f>
        <v>PAGO CORRESPONDIENTE AL MES DE FEBRERO 2023, A CONSERJE CPN LA CAÑITA  AZUA.</v>
      </c>
      <c r="F57" s="16">
        <f>'[1]CHEQUE-TRANSF FEBRERO'!F56</f>
        <v>0</v>
      </c>
      <c r="G57" s="17">
        <f>'[1]CHEQUE-TRANSF FEBRERO'!L56</f>
        <v>5000</v>
      </c>
      <c r="H57" s="18">
        <f t="shared" si="0"/>
        <v>9249874.4400000013</v>
      </c>
    </row>
    <row r="58" spans="1:8" s="11" customFormat="1" ht="45" x14ac:dyDescent="0.2">
      <c r="A58" s="12"/>
      <c r="B58" s="13">
        <f>+'[1]CHEQUE-TRANSF FEBRERO'!E57</f>
        <v>44981</v>
      </c>
      <c r="C58" s="14" t="str">
        <f>+'[1]CHEQUE-TRANSF FEBRERO'!D57</f>
        <v>26569</v>
      </c>
      <c r="D58" s="15" t="str">
        <f>'[1]CHEQUE-TRANSF FEBRERO'!C57</f>
        <v>ELSA JOSEFINA MORA JIMENEZ</v>
      </c>
      <c r="E58" s="14" t="str">
        <f>'[1]CHEQUE-TRANSF FEBRERO'!M57</f>
        <v>PAGO CORRESPONDIENTE AL MES DE FEBRERO 2023, A CONSERJE CPN JUAN HERRERA SAN JUAN.</v>
      </c>
      <c r="F58" s="16">
        <f>'[1]CHEQUE-TRANSF FEBRERO'!F57</f>
        <v>0</v>
      </c>
      <c r="G58" s="17">
        <f>'[1]CHEQUE-TRANSF FEBRERO'!L57</f>
        <v>5000</v>
      </c>
      <c r="H58" s="18">
        <f t="shared" si="0"/>
        <v>9244874.4400000013</v>
      </c>
    </row>
    <row r="59" spans="1:8" s="11" customFormat="1" ht="45" x14ac:dyDescent="0.2">
      <c r="A59" s="12"/>
      <c r="B59" s="13">
        <f>+'[1]CHEQUE-TRANSF FEBRERO'!E58</f>
        <v>44981</v>
      </c>
      <c r="C59" s="14" t="str">
        <f>+'[1]CHEQUE-TRANSF FEBRERO'!D58</f>
        <v>26570</v>
      </c>
      <c r="D59" s="15" t="str">
        <f>'[1]CHEQUE-TRANSF FEBRERO'!C58</f>
        <v>FAUSTO GONZALEZ</v>
      </c>
      <c r="E59" s="14" t="str">
        <f>'[1]CHEQUE-TRANSF FEBRERO'!M58</f>
        <v>PAGO CORRESPONDIENTE AL MES DE FEBRERO 2023 A VIGILANTE CPN CORBANO NORTE SAN JUAN.</v>
      </c>
      <c r="F59" s="16">
        <f>'[1]CHEQUE-TRANSF FEBRERO'!F58</f>
        <v>0</v>
      </c>
      <c r="G59" s="17">
        <f>'[1]CHEQUE-TRANSF FEBRERO'!L58</f>
        <v>8000</v>
      </c>
      <c r="H59" s="18">
        <f t="shared" si="0"/>
        <v>9236874.4400000013</v>
      </c>
    </row>
    <row r="60" spans="1:8" s="11" customFormat="1" ht="45" x14ac:dyDescent="0.2">
      <c r="A60" s="12"/>
      <c r="B60" s="13">
        <f>+'[1]CHEQUE-TRANSF FEBRERO'!E59</f>
        <v>44981</v>
      </c>
      <c r="C60" s="14" t="str">
        <f>+'[1]CHEQUE-TRANSF FEBRERO'!D59</f>
        <v>26571</v>
      </c>
      <c r="D60" s="15" t="str">
        <f>'[1]CHEQUE-TRANSF FEBRERO'!C59</f>
        <v>GREGORIO RAMIREZ</v>
      </c>
      <c r="E60" s="14" t="str">
        <f>'[1]CHEQUE-TRANSF FEBRERO'!M59</f>
        <v>PAGO CORRESPONDIENTE AL MES DE FEBRERO 2023, A VIGILANTE CPN LOS NEGROS  AZUA.</v>
      </c>
      <c r="F60" s="16">
        <f>'[1]CHEQUE-TRANSF FEBRERO'!F59</f>
        <v>0</v>
      </c>
      <c r="G60" s="17">
        <f>'[1]CHEQUE-TRANSF FEBRERO'!L59</f>
        <v>5000</v>
      </c>
      <c r="H60" s="18">
        <f t="shared" si="0"/>
        <v>9231874.4400000013</v>
      </c>
    </row>
    <row r="61" spans="1:8" s="11" customFormat="1" ht="45" x14ac:dyDescent="0.2">
      <c r="A61" s="12"/>
      <c r="B61" s="13">
        <f>+'[1]CHEQUE-TRANSF FEBRERO'!E60</f>
        <v>44981</v>
      </c>
      <c r="C61" s="14" t="str">
        <f>+'[1]CHEQUE-TRANSF FEBRERO'!D60</f>
        <v>26572</v>
      </c>
      <c r="D61" s="15" t="str">
        <f>'[1]CHEQUE-TRANSF FEBRERO'!C60</f>
        <v>JHOCELIN ARELIS SUERO</v>
      </c>
      <c r="E61" s="14" t="str">
        <f>'[1]CHEQUE-TRANSF FEBRERO'!M60</f>
        <v>PAGO CORRESPONDIENTE AL MES DE FEBRERO 2023, A CONSERJE CPN LAS LAGUNAS AZUA.</v>
      </c>
      <c r="F61" s="16">
        <f>'[1]CHEQUE-TRANSF FEBRERO'!F60</f>
        <v>0</v>
      </c>
      <c r="G61" s="17">
        <f>'[1]CHEQUE-TRANSF FEBRERO'!L60</f>
        <v>5000</v>
      </c>
      <c r="H61" s="18">
        <f t="shared" si="0"/>
        <v>9226874.4400000013</v>
      </c>
    </row>
    <row r="62" spans="1:8" s="11" customFormat="1" ht="45" x14ac:dyDescent="0.2">
      <c r="A62" s="12"/>
      <c r="B62" s="13">
        <f>+'[1]CHEQUE-TRANSF FEBRERO'!E61</f>
        <v>44981</v>
      </c>
      <c r="C62" s="14" t="str">
        <f>+'[1]CHEQUE-TRANSF FEBRERO'!D61</f>
        <v>26573</v>
      </c>
      <c r="D62" s="15" t="str">
        <f>'[1]CHEQUE-TRANSF FEBRERO'!C61</f>
        <v>JOSE JOAQUIN GUERRERO</v>
      </c>
      <c r="E62" s="14" t="str">
        <f>'[1]CHEQUE-TRANSF FEBRERO'!M61</f>
        <v>PAGO CORRESPONDIENTE AL MES DE FEBRERO 2023, A VIGILANTE CPN LAS LOMAS AZUA.</v>
      </c>
      <c r="F62" s="16">
        <f>'[1]CHEQUE-TRANSF FEBRERO'!F61</f>
        <v>0</v>
      </c>
      <c r="G62" s="17">
        <f>'[1]CHEQUE-TRANSF FEBRERO'!L61</f>
        <v>5000</v>
      </c>
      <c r="H62" s="18">
        <f t="shared" si="0"/>
        <v>9221874.4400000013</v>
      </c>
    </row>
    <row r="63" spans="1:8" s="11" customFormat="1" ht="45" x14ac:dyDescent="0.2">
      <c r="A63" s="12"/>
      <c r="B63" s="13">
        <f>+'[1]CHEQUE-TRANSF FEBRERO'!E62</f>
        <v>44981</v>
      </c>
      <c r="C63" s="14" t="str">
        <f>+'[1]CHEQUE-TRANSF FEBRERO'!D62</f>
        <v>26574</v>
      </c>
      <c r="D63" s="15" t="str">
        <f>'[1]CHEQUE-TRANSF FEBRERO'!C62</f>
        <v>JULIO ANIBAL POCHE MONTILLA</v>
      </c>
      <c r="E63" s="14" t="str">
        <f>'[1]CHEQUE-TRANSF FEBRERO'!M62</f>
        <v>PAGO CORRESPONDIENTE AL MES DE FEBRERO 2023, A VIGILANTE CPN LOS CARTONES SAN JUAN.</v>
      </c>
      <c r="F63" s="16">
        <f>'[1]CHEQUE-TRANSF FEBRERO'!F62</f>
        <v>0</v>
      </c>
      <c r="G63" s="17">
        <f>'[1]CHEQUE-TRANSF FEBRERO'!L62</f>
        <v>5000</v>
      </c>
      <c r="H63" s="18">
        <f t="shared" si="0"/>
        <v>9216874.4400000013</v>
      </c>
    </row>
    <row r="64" spans="1:8" s="11" customFormat="1" ht="45" x14ac:dyDescent="0.2">
      <c r="A64" s="12"/>
      <c r="B64" s="13">
        <f>+'[1]CHEQUE-TRANSF FEBRERO'!E63</f>
        <v>44981</v>
      </c>
      <c r="C64" s="14" t="str">
        <f>+'[1]CHEQUE-TRANSF FEBRERO'!D63</f>
        <v>26575</v>
      </c>
      <c r="D64" s="15" t="str">
        <f>'[1]CHEQUE-TRANSF FEBRERO'!C63</f>
        <v>MARGARITA GONZALEZ</v>
      </c>
      <c r="E64" s="14" t="str">
        <f>'[1]CHEQUE-TRANSF FEBRERO'!M63</f>
        <v>PAGO CORRESPONDIENTE AL MES DE FEBRERO 2023, A CONSERJE  CPN MAGUELLAR AZUA. .</v>
      </c>
      <c r="F64" s="16">
        <f>'[1]CHEQUE-TRANSF FEBRERO'!F63</f>
        <v>0</v>
      </c>
      <c r="G64" s="17">
        <f>'[1]CHEQUE-TRANSF FEBRERO'!L63</f>
        <v>5000</v>
      </c>
      <c r="H64" s="18">
        <f t="shared" si="0"/>
        <v>9211874.4400000013</v>
      </c>
    </row>
    <row r="65" spans="1:8" s="11" customFormat="1" ht="15" x14ac:dyDescent="0.2">
      <c r="A65" s="12"/>
      <c r="B65" s="13">
        <f>+'[1]CHEQUE-TRANSF FEBRERO'!E64</f>
        <v>44981</v>
      </c>
      <c r="C65" s="14" t="str">
        <f>+'[1]CHEQUE-TRANSF FEBRERO'!D64</f>
        <v>26576</v>
      </c>
      <c r="D65" s="15" t="str">
        <f>'[1]CHEQUE-TRANSF FEBRERO'!C64</f>
        <v>NULO</v>
      </c>
      <c r="E65" s="14" t="str">
        <f>'[1]CHEQUE-TRANSF FEBRERO'!M64</f>
        <v>NULO</v>
      </c>
      <c r="F65" s="16">
        <f>'[1]CHEQUE-TRANSF FEBRERO'!F64</f>
        <v>0</v>
      </c>
      <c r="G65" s="17">
        <f>'[1]CHEQUE-TRANSF FEBRERO'!L64</f>
        <v>0</v>
      </c>
      <c r="H65" s="18">
        <f t="shared" si="0"/>
        <v>9211874.4400000013</v>
      </c>
    </row>
    <row r="66" spans="1:8" s="11" customFormat="1" ht="45" x14ac:dyDescent="0.2">
      <c r="A66" s="12"/>
      <c r="B66" s="13">
        <f>+'[1]CHEQUE-TRANSF FEBRERO'!E65</f>
        <v>44981</v>
      </c>
      <c r="C66" s="14" t="str">
        <f>+'[1]CHEQUE-TRANSF FEBRERO'!D65</f>
        <v>26577</v>
      </c>
      <c r="D66" s="15" t="str">
        <f>'[1]CHEQUE-TRANSF FEBRERO'!C65</f>
        <v>MARILIN MARLENNY FERRERAS</v>
      </c>
      <c r="E66" s="14" t="str">
        <f>'[1]CHEQUE-TRANSF FEBRERO'!M65</f>
        <v>PAGO CORRESPONDIENTE AL MES DE FEBRERO 2023, A CONSERJE  CPN HATO DEL PADRE SAN JUAN.</v>
      </c>
      <c r="F66" s="16">
        <f>'[1]CHEQUE-TRANSF FEBRERO'!F65</f>
        <v>0</v>
      </c>
      <c r="G66" s="17">
        <f>'[1]CHEQUE-TRANSF FEBRERO'!L65</f>
        <v>5000</v>
      </c>
      <c r="H66" s="18">
        <f t="shared" si="0"/>
        <v>9206874.4400000013</v>
      </c>
    </row>
    <row r="67" spans="1:8" s="11" customFormat="1" ht="45" x14ac:dyDescent="0.2">
      <c r="A67" s="12"/>
      <c r="B67" s="13">
        <f>+'[1]CHEQUE-TRANSF FEBRERO'!E66</f>
        <v>44981</v>
      </c>
      <c r="C67" s="14" t="str">
        <f>+'[1]CHEQUE-TRANSF FEBRERO'!D66</f>
        <v>26578</v>
      </c>
      <c r="D67" s="15" t="str">
        <f>'[1]CHEQUE-TRANSF FEBRERO'!C66</f>
        <v>MARIANA MENDEZ</v>
      </c>
      <c r="E67" s="14" t="str">
        <f>'[1]CHEQUE-TRANSF FEBRERO'!M66</f>
        <v>PAGO CORRESPONDIENTE AL MES DE FEBRERO 2023, A CONSERJE  CPN PROYECTO 4 AZUA..</v>
      </c>
      <c r="F67" s="16">
        <f>'[1]CHEQUE-TRANSF FEBRERO'!F66</f>
        <v>0</v>
      </c>
      <c r="G67" s="17">
        <f>'[1]CHEQUE-TRANSF FEBRERO'!L66</f>
        <v>5000</v>
      </c>
      <c r="H67" s="18">
        <f t="shared" si="0"/>
        <v>9201874.4400000013</v>
      </c>
    </row>
    <row r="68" spans="1:8" s="11" customFormat="1" ht="45" x14ac:dyDescent="0.2">
      <c r="A68" s="12"/>
      <c r="B68" s="13">
        <f>+'[1]CHEQUE-TRANSF FEBRERO'!E67</f>
        <v>44981</v>
      </c>
      <c r="C68" s="14" t="str">
        <f>+'[1]CHEQUE-TRANSF FEBRERO'!D67</f>
        <v>26579</v>
      </c>
      <c r="D68" s="15" t="str">
        <f>'[1]CHEQUE-TRANSF FEBRERO'!C67</f>
        <v>MANUEL VICTOR MENDEZ</v>
      </c>
      <c r="E68" s="14" t="str">
        <f>'[1]CHEQUE-TRANSF FEBRERO'!M67</f>
        <v>PAGO CORRESPONDIENTE AL MES DE FEBRERO 2023, A VIGILANTE CPN PROYECTO 4 AZUA.</v>
      </c>
      <c r="F68" s="16">
        <f>'[1]CHEQUE-TRANSF FEBRERO'!F67</f>
        <v>0</v>
      </c>
      <c r="G68" s="17">
        <f>'[1]CHEQUE-TRANSF FEBRERO'!L67</f>
        <v>5000</v>
      </c>
      <c r="H68" s="18">
        <f t="shared" si="0"/>
        <v>9196874.4400000013</v>
      </c>
    </row>
    <row r="69" spans="1:8" s="11" customFormat="1" ht="45" x14ac:dyDescent="0.2">
      <c r="A69" s="12"/>
      <c r="B69" s="13">
        <f>+'[1]CHEQUE-TRANSF FEBRERO'!E68</f>
        <v>44981</v>
      </c>
      <c r="C69" s="14" t="str">
        <f>+'[1]CHEQUE-TRANSF FEBRERO'!D68</f>
        <v>26580</v>
      </c>
      <c r="D69" s="15" t="str">
        <f>'[1]CHEQUE-TRANSF FEBRERO'!C68</f>
        <v>MARIA CEDANO DIAZ</v>
      </c>
      <c r="E69" s="14" t="str">
        <f>'[1]CHEQUE-TRANSF FEBRERO'!M68</f>
        <v>PAGO CORRESPONDIENTE AL MES DE FEBRERO 2023, A PROMOTORA DE SALUD UNAP GUAYABAL AZUA.</v>
      </c>
      <c r="F69" s="16">
        <f>'[1]CHEQUE-TRANSF FEBRERO'!F68</f>
        <v>0</v>
      </c>
      <c r="G69" s="17">
        <f>'[1]CHEQUE-TRANSF FEBRERO'!L68</f>
        <v>5500</v>
      </c>
      <c r="H69" s="18">
        <f t="shared" si="0"/>
        <v>9191374.4400000013</v>
      </c>
    </row>
    <row r="70" spans="1:8" s="11" customFormat="1" ht="15" x14ac:dyDescent="0.2">
      <c r="A70" s="12"/>
      <c r="B70" s="13">
        <f>+'[1]CHEQUE-TRANSF FEBRERO'!E69</f>
        <v>44981</v>
      </c>
      <c r="C70" s="14" t="str">
        <f>+'[1]CHEQUE-TRANSF FEBRERO'!D69</f>
        <v>26581</v>
      </c>
      <c r="D70" s="15" t="str">
        <f>'[1]CHEQUE-TRANSF FEBRERO'!C69</f>
        <v>NULO</v>
      </c>
      <c r="E70" s="14" t="str">
        <f>'[1]CHEQUE-TRANSF FEBRERO'!M69</f>
        <v>NULO</v>
      </c>
      <c r="F70" s="16">
        <f>'[1]CHEQUE-TRANSF FEBRERO'!F69</f>
        <v>0</v>
      </c>
      <c r="G70" s="17">
        <f>'[1]CHEQUE-TRANSF FEBRERO'!L69</f>
        <v>0</v>
      </c>
      <c r="H70" s="18">
        <f t="shared" si="0"/>
        <v>9191374.4400000013</v>
      </c>
    </row>
    <row r="71" spans="1:8" s="11" customFormat="1" ht="45" x14ac:dyDescent="0.2">
      <c r="A71" s="12"/>
      <c r="B71" s="13">
        <f>+'[1]CHEQUE-TRANSF FEBRERO'!E70</f>
        <v>44981</v>
      </c>
      <c r="C71" s="14" t="str">
        <f>+'[1]CHEQUE-TRANSF FEBRERO'!D70</f>
        <v>26582</v>
      </c>
      <c r="D71" s="15" t="str">
        <f>'[1]CHEQUE-TRANSF FEBRERO'!C70</f>
        <v>MARGARITA OGANDO</v>
      </c>
      <c r="E71" s="14" t="str">
        <f>'[1]CHEQUE-TRANSF FEBRERO'!M70</f>
        <v>PAGO CORRESPONDIENTE AL MES DE FEBRERO 2023, A CONSERJE  CPN CORBANO SUR SAN JUAN.</v>
      </c>
      <c r="F71" s="16">
        <f>'[1]CHEQUE-TRANSF FEBRERO'!F70</f>
        <v>0</v>
      </c>
      <c r="G71" s="17">
        <f>'[1]CHEQUE-TRANSF FEBRERO'!L70</f>
        <v>5000</v>
      </c>
      <c r="H71" s="18">
        <f t="shared" si="0"/>
        <v>9186374.4400000013</v>
      </c>
    </row>
    <row r="72" spans="1:8" s="11" customFormat="1" ht="45" x14ac:dyDescent="0.2">
      <c r="A72" s="12"/>
      <c r="B72" s="13">
        <f>+'[1]CHEQUE-TRANSF FEBRERO'!E71</f>
        <v>44981</v>
      </c>
      <c r="C72" s="14" t="str">
        <f>+'[1]CHEQUE-TRANSF FEBRERO'!D71</f>
        <v>26583</v>
      </c>
      <c r="D72" s="15" t="str">
        <f>'[1]CHEQUE-TRANSF FEBRERO'!C71</f>
        <v>MERCEDES POCHE</v>
      </c>
      <c r="E72" s="14" t="str">
        <f>'[1]CHEQUE-TRANSF FEBRERO'!M71</f>
        <v>PAGO CORRESPONDIENTE AL MES DE FEBRERO 2023, A CONSERJE  CPN CORBANO SUR SAN JUAN.</v>
      </c>
      <c r="F72" s="16">
        <f>'[1]CHEQUE-TRANSF FEBRERO'!F71</f>
        <v>0</v>
      </c>
      <c r="G72" s="17">
        <f>'[1]CHEQUE-TRANSF FEBRERO'!L71</f>
        <v>5000</v>
      </c>
      <c r="H72" s="18">
        <f t="shared" si="0"/>
        <v>9181374.4400000013</v>
      </c>
    </row>
    <row r="73" spans="1:8" s="11" customFormat="1" ht="45" x14ac:dyDescent="0.2">
      <c r="A73" s="12"/>
      <c r="B73" s="13">
        <f>+'[1]CHEQUE-TRANSF FEBRERO'!E72</f>
        <v>44981</v>
      </c>
      <c r="C73" s="14" t="str">
        <f>+'[1]CHEQUE-TRANSF FEBRERO'!D72</f>
        <v>26584</v>
      </c>
      <c r="D73" s="15" t="str">
        <f>'[1]CHEQUE-TRANSF FEBRERO'!C72</f>
        <v>MARGARITA DE A ROSA</v>
      </c>
      <c r="E73" s="14" t="str">
        <f>'[1]CHEQUE-TRANSF FEBRERO'!M72</f>
        <v>PAGO CORRESPONDIENTE AL MES DE FEBRERO 2023, A CONSERJE  CPN POZO HONDO SAN JUAN.</v>
      </c>
      <c r="F73" s="16">
        <f>'[1]CHEQUE-TRANSF FEBRERO'!F72</f>
        <v>0</v>
      </c>
      <c r="G73" s="17">
        <f>'[1]CHEQUE-TRANSF FEBRERO'!L72</f>
        <v>5000</v>
      </c>
      <c r="H73" s="18">
        <f t="shared" ref="H73:H127" si="1">+H72+F73-G73</f>
        <v>9176374.4400000013</v>
      </c>
    </row>
    <row r="74" spans="1:8" s="11" customFormat="1" ht="45" x14ac:dyDescent="0.2">
      <c r="A74" s="12"/>
      <c r="B74" s="13">
        <f>+'[1]CHEQUE-TRANSF FEBRERO'!E73</f>
        <v>44981</v>
      </c>
      <c r="C74" s="14" t="str">
        <f>+'[1]CHEQUE-TRANSF FEBRERO'!D73</f>
        <v>26585</v>
      </c>
      <c r="D74" s="15" t="str">
        <f>'[1]CHEQUE-TRANSF FEBRERO'!C73</f>
        <v>MIGUELINA TERRERO NOVA</v>
      </c>
      <c r="E74" s="14" t="str">
        <f>'[1]CHEQUE-TRANSF FEBRERO'!M73</f>
        <v>PAGO CORRESPONDIENTE AL MES DE FEBRERO 2023, A CONSERJE  CPN JOBITO  SAN JUAN.</v>
      </c>
      <c r="F74" s="16">
        <f>'[1]CHEQUE-TRANSF FEBRERO'!F73</f>
        <v>0</v>
      </c>
      <c r="G74" s="17">
        <f>'[1]CHEQUE-TRANSF FEBRERO'!L73</f>
        <v>5000</v>
      </c>
      <c r="H74" s="18">
        <f t="shared" si="1"/>
        <v>9171374.4400000013</v>
      </c>
    </row>
    <row r="75" spans="1:8" s="11" customFormat="1" ht="45" x14ac:dyDescent="0.2">
      <c r="A75" s="12"/>
      <c r="B75" s="13">
        <f>+'[1]CHEQUE-TRANSF FEBRERO'!E74</f>
        <v>44981</v>
      </c>
      <c r="C75" s="14" t="str">
        <f>+'[1]CHEQUE-TRANSF FEBRERO'!D74</f>
        <v>26586</v>
      </c>
      <c r="D75" s="15" t="str">
        <f>'[1]CHEQUE-TRANSF FEBRERO'!C74</f>
        <v>NIDIA KATERINE MARTINEZ</v>
      </c>
      <c r="E75" s="14" t="str">
        <f>'[1]CHEQUE-TRANSF FEBRERO'!M74</f>
        <v>PAGO CORRESPONDIENTE AL MES DE FEBRERO 2023, A CONSERJE  CPN GUANITO  SAN JUAN.</v>
      </c>
      <c r="F75" s="16">
        <f>'[1]CHEQUE-TRANSF FEBRERO'!F74</f>
        <v>0</v>
      </c>
      <c r="G75" s="17">
        <f>'[1]CHEQUE-TRANSF FEBRERO'!L74</f>
        <v>5000</v>
      </c>
      <c r="H75" s="18">
        <f t="shared" si="1"/>
        <v>9166374.4400000013</v>
      </c>
    </row>
    <row r="76" spans="1:8" s="11" customFormat="1" ht="45" x14ac:dyDescent="0.2">
      <c r="A76" s="12"/>
      <c r="B76" s="13">
        <f>+'[1]CHEQUE-TRANSF FEBRERO'!E75</f>
        <v>44981</v>
      </c>
      <c r="C76" s="14" t="str">
        <f>+'[1]CHEQUE-TRANSF FEBRERO'!D75</f>
        <v>26587</v>
      </c>
      <c r="D76" s="15" t="str">
        <f>'[1]CHEQUE-TRANSF FEBRERO'!C75</f>
        <v>NEROLIS CIPRIAN</v>
      </c>
      <c r="E76" s="14" t="str">
        <f>'[1]CHEQUE-TRANSF FEBRERO'!M75</f>
        <v>PAGO CORRESPONDIENTE AL MES DE FEBRERO 2023, A CONSERJE  OFICINA GERENCIA DE AREA AZUA..</v>
      </c>
      <c r="F76" s="16">
        <f>'[1]CHEQUE-TRANSF FEBRERO'!F75</f>
        <v>0</v>
      </c>
      <c r="G76" s="17">
        <f>'[1]CHEQUE-TRANSF FEBRERO'!L75</f>
        <v>8000</v>
      </c>
      <c r="H76" s="18">
        <f t="shared" si="1"/>
        <v>9158374.4400000013</v>
      </c>
    </row>
    <row r="77" spans="1:8" s="11" customFormat="1" ht="45" x14ac:dyDescent="0.2">
      <c r="A77" s="12"/>
      <c r="B77" s="13">
        <f>+'[1]CHEQUE-TRANSF FEBRERO'!E76</f>
        <v>44981</v>
      </c>
      <c r="C77" s="14" t="str">
        <f>+'[1]CHEQUE-TRANSF FEBRERO'!D76</f>
        <v>26588</v>
      </c>
      <c r="D77" s="15" t="str">
        <f>'[1]CHEQUE-TRANSF FEBRERO'!C76</f>
        <v>NICOLAS FELIZ</v>
      </c>
      <c r="E77" s="14" t="str">
        <f>'[1]CHEQUE-TRANSF FEBRERO'!M76</f>
        <v>PAGO CORRESPONDIENTE AL MES DE FEBRERO 2023, A VIGILANTE CPN FINCA 6 AZUA.</v>
      </c>
      <c r="F77" s="16">
        <f>'[1]CHEQUE-TRANSF FEBRERO'!F76</f>
        <v>0</v>
      </c>
      <c r="G77" s="17">
        <f>'[1]CHEQUE-TRANSF FEBRERO'!L76</f>
        <v>5000</v>
      </c>
      <c r="H77" s="18">
        <f t="shared" si="1"/>
        <v>9153374.4400000013</v>
      </c>
    </row>
    <row r="78" spans="1:8" s="11" customFormat="1" ht="45" x14ac:dyDescent="0.2">
      <c r="A78" s="12"/>
      <c r="B78" s="13">
        <f>+'[1]CHEQUE-TRANSF FEBRERO'!E77</f>
        <v>44981</v>
      </c>
      <c r="C78" s="14" t="str">
        <f>+'[1]CHEQUE-TRANSF FEBRERO'!D77</f>
        <v>26589</v>
      </c>
      <c r="D78" s="15" t="str">
        <f>'[1]CHEQUE-TRANSF FEBRERO'!C77</f>
        <v xml:space="preserve">LUIS MANUEL AQUINO </v>
      </c>
      <c r="E78" s="14" t="str">
        <f>'[1]CHEQUE-TRANSF FEBRERO'!M77</f>
        <v>PAGO CORRESPONDIENTE AL MES DE FEBRERO 2023, A VIGILANTE CPN LA COLONIA SAN JUAN.</v>
      </c>
      <c r="F78" s="16">
        <f>'[1]CHEQUE-TRANSF FEBRERO'!F77</f>
        <v>0</v>
      </c>
      <c r="G78" s="17">
        <f>'[1]CHEQUE-TRANSF FEBRERO'!L77</f>
        <v>10000</v>
      </c>
      <c r="H78" s="18">
        <f t="shared" si="1"/>
        <v>9143374.4400000013</v>
      </c>
    </row>
    <row r="79" spans="1:8" s="11" customFormat="1" ht="45" x14ac:dyDescent="0.2">
      <c r="A79" s="12"/>
      <c r="B79" s="13">
        <f>+'[1]CHEQUE-TRANSF FEBRERO'!E78</f>
        <v>44981</v>
      </c>
      <c r="C79" s="14" t="str">
        <f>+'[1]CHEQUE-TRANSF FEBRERO'!D78</f>
        <v>26590</v>
      </c>
      <c r="D79" s="15" t="str">
        <f>'[1]CHEQUE-TRANSF FEBRERO'!C78</f>
        <v>ISIDRO ENRIQUE FIGUERERO</v>
      </c>
      <c r="E79" s="14" t="str">
        <f>'[1]CHEQUE-TRANSF FEBRERO'!M78</f>
        <v>PAGO CORRESPONDIENTE AL MES DE FEBRERO 2023, A VIGILANTE CPN TABARA ARRIBA AZUA.</v>
      </c>
      <c r="F79" s="16">
        <f>'[1]CHEQUE-TRANSF FEBRERO'!F78</f>
        <v>0</v>
      </c>
      <c r="G79" s="17">
        <f>'[1]CHEQUE-TRANSF FEBRERO'!L78</f>
        <v>5000</v>
      </c>
      <c r="H79" s="18">
        <f t="shared" si="1"/>
        <v>9138374.4400000013</v>
      </c>
    </row>
    <row r="80" spans="1:8" s="11" customFormat="1" ht="45" x14ac:dyDescent="0.2">
      <c r="A80" s="12"/>
      <c r="B80" s="13">
        <f>+'[1]CHEQUE-TRANSF FEBRERO'!E79</f>
        <v>44981</v>
      </c>
      <c r="C80" s="14" t="str">
        <f>+'[1]CHEQUE-TRANSF FEBRERO'!D79</f>
        <v>26591</v>
      </c>
      <c r="D80" s="15" t="str">
        <f>'[1]CHEQUE-TRANSF FEBRERO'!C79</f>
        <v>RAFAEL DANILO RODRIGUEZ</v>
      </c>
      <c r="E80" s="14" t="str">
        <f>'[1]CHEQUE-TRANSF FEBRERO'!M79</f>
        <v>PAGO CORRESPONDIENTE AL MES DE FEBRERO 2023, A VIGILANTE CPN HATILLO AZUA.</v>
      </c>
      <c r="F80" s="16">
        <f>'[1]CHEQUE-TRANSF FEBRERO'!F79</f>
        <v>0</v>
      </c>
      <c r="G80" s="17">
        <f>'[1]CHEQUE-TRANSF FEBRERO'!L79</f>
        <v>5000</v>
      </c>
      <c r="H80" s="18">
        <f t="shared" si="1"/>
        <v>9133374.4400000013</v>
      </c>
    </row>
    <row r="81" spans="1:8" s="11" customFormat="1" ht="45" x14ac:dyDescent="0.2">
      <c r="A81" s="12"/>
      <c r="B81" s="13">
        <f>+'[1]CHEQUE-TRANSF FEBRERO'!E80</f>
        <v>44981</v>
      </c>
      <c r="C81" s="14" t="str">
        <f>+'[1]CHEQUE-TRANSF FEBRERO'!D80</f>
        <v>26592</v>
      </c>
      <c r="D81" s="15" t="str">
        <f>'[1]CHEQUE-TRANSF FEBRERO'!C80</f>
        <v>RAFAEL GERONIMO PEREZ</v>
      </c>
      <c r="E81" s="14" t="str">
        <f>'[1]CHEQUE-TRANSF FEBRERO'!M80</f>
        <v xml:space="preserve">PAGO CORRESPONDIENTE AL MES DE FEBRERO 2023, A SEGURIDAD OFICINA REGIONAL SAN JUAN. </v>
      </c>
      <c r="F81" s="16">
        <f>'[1]CHEQUE-TRANSF FEBRERO'!F80</f>
        <v>0</v>
      </c>
      <c r="G81" s="17">
        <f>'[1]CHEQUE-TRANSF FEBRERO'!L80</f>
        <v>5500</v>
      </c>
      <c r="H81" s="18">
        <f t="shared" si="1"/>
        <v>9127874.4400000013</v>
      </c>
    </row>
    <row r="82" spans="1:8" s="11" customFormat="1" ht="45" x14ac:dyDescent="0.2">
      <c r="A82" s="12"/>
      <c r="B82" s="13">
        <f>+'[1]CHEQUE-TRANSF FEBRERO'!E81</f>
        <v>44981</v>
      </c>
      <c r="C82" s="14" t="str">
        <f>+'[1]CHEQUE-TRANSF FEBRERO'!D81</f>
        <v>26593</v>
      </c>
      <c r="D82" s="15" t="str">
        <f>'[1]CHEQUE-TRANSF FEBRERO'!C81</f>
        <v xml:space="preserve">RENE DELGADO </v>
      </c>
      <c r="E82" s="14" t="str">
        <f>'[1]CHEQUE-TRANSF FEBRERO'!M81</f>
        <v>PAGO CORRESPONDIENTE AL MES DE FEBRERO 2023, A VIGILANTE CPN LA CAÑITA AZUA.</v>
      </c>
      <c r="F82" s="16">
        <f>'[1]CHEQUE-TRANSF FEBRERO'!F81</f>
        <v>0</v>
      </c>
      <c r="G82" s="17">
        <f>'[1]CHEQUE-TRANSF FEBRERO'!L81</f>
        <v>5000</v>
      </c>
      <c r="H82" s="18">
        <f t="shared" si="1"/>
        <v>9122874.4400000013</v>
      </c>
    </row>
    <row r="83" spans="1:8" s="11" customFormat="1" ht="45" x14ac:dyDescent="0.2">
      <c r="A83" s="12"/>
      <c r="B83" s="13">
        <f>+'[1]CHEQUE-TRANSF FEBRERO'!E82</f>
        <v>44981</v>
      </c>
      <c r="C83" s="14" t="str">
        <f>+'[1]CHEQUE-TRANSF FEBRERO'!D82</f>
        <v>26594</v>
      </c>
      <c r="D83" s="15" t="str">
        <f>'[1]CHEQUE-TRANSF FEBRERO'!C82</f>
        <v xml:space="preserve">ROMILIO LEBRON </v>
      </c>
      <c r="E83" s="14" t="str">
        <f>'[1]CHEQUE-TRANSF FEBRERO'!M82</f>
        <v>PAGO CORRESPONDIENTE AL MES DE FEBRERO 2023, A VIGILANTE CPN  HATO NUEVO AZUA.</v>
      </c>
      <c r="F83" s="16">
        <f>'[1]CHEQUE-TRANSF FEBRERO'!F82</f>
        <v>0</v>
      </c>
      <c r="G83" s="17">
        <f>'[1]CHEQUE-TRANSF FEBRERO'!L82</f>
        <v>5000</v>
      </c>
      <c r="H83" s="18">
        <f t="shared" si="1"/>
        <v>9117874.4400000013</v>
      </c>
    </row>
    <row r="84" spans="1:8" s="11" customFormat="1" ht="45" x14ac:dyDescent="0.2">
      <c r="A84" s="12"/>
      <c r="B84" s="13">
        <f>+'[1]CHEQUE-TRANSF FEBRERO'!E83</f>
        <v>44981</v>
      </c>
      <c r="C84" s="14" t="str">
        <f>+'[1]CHEQUE-TRANSF FEBRERO'!D83</f>
        <v>26595</v>
      </c>
      <c r="D84" s="15" t="str">
        <f>'[1]CHEQUE-TRANSF FEBRERO'!C83</f>
        <v>OVIDIO CONTRER PEREZ</v>
      </c>
      <c r="E84" s="14" t="str">
        <f>'[1]CHEQUE-TRANSF FEBRERO'!M83</f>
        <v>PAGO CORRESPONDIENTE AL MES DE FEBRERO 2023, A VIGILANTE CPN PEDRO SANTANA ELIAS PIÑA</v>
      </c>
      <c r="F84" s="16">
        <f>'[1]CHEQUE-TRANSF FEBRERO'!F83</f>
        <v>0</v>
      </c>
      <c r="G84" s="17">
        <f>'[1]CHEQUE-TRANSF FEBRERO'!L83</f>
        <v>10000</v>
      </c>
      <c r="H84" s="18">
        <f t="shared" si="1"/>
        <v>9107874.4400000013</v>
      </c>
    </row>
    <row r="85" spans="1:8" s="11" customFormat="1" ht="60" x14ac:dyDescent="0.2">
      <c r="A85" s="12"/>
      <c r="B85" s="13">
        <f>+'[1]CHEQUE-TRANSF FEBRERO'!E84</f>
        <v>44981</v>
      </c>
      <c r="C85" s="14" t="str">
        <f>+'[1]CHEQUE-TRANSF FEBRERO'!D84</f>
        <v>26596</v>
      </c>
      <c r="D85" s="15" t="str">
        <f>'[1]CHEQUE-TRANSF FEBRERO'!C84</f>
        <v>YARIMAR MENDEZ BELTRE</v>
      </c>
      <c r="E85" s="14" t="str">
        <f>'[1]CHEQUE-TRANSF FEBRERO'!M84</f>
        <v>PAGO CORRESPONDIENTE AL MES DE FEBRERO 2023, A DIGITADORA DEL SELGIS GERENCIA DE AREA I AZUA</v>
      </c>
      <c r="F85" s="16">
        <f>'[1]CHEQUE-TRANSF FEBRERO'!F84</f>
        <v>0</v>
      </c>
      <c r="G85" s="17">
        <f>'[1]CHEQUE-TRANSF FEBRERO'!L84</f>
        <v>10000</v>
      </c>
      <c r="H85" s="18">
        <f t="shared" si="1"/>
        <v>9097874.4400000013</v>
      </c>
    </row>
    <row r="86" spans="1:8" s="11" customFormat="1" ht="45" x14ac:dyDescent="0.2">
      <c r="A86" s="12"/>
      <c r="B86" s="13">
        <f>+'[1]CHEQUE-TRANSF FEBRERO'!E85</f>
        <v>44981</v>
      </c>
      <c r="C86" s="14" t="str">
        <f>+'[1]CHEQUE-TRANSF FEBRERO'!D85</f>
        <v>26597</v>
      </c>
      <c r="D86" s="15" t="str">
        <f>'[1]CHEQUE-TRANSF FEBRERO'!C85</f>
        <v>YUVERES ENCARNACION JIMENEZ</v>
      </c>
      <c r="E86" s="14" t="str">
        <f>'[1]CHEQUE-TRANSF FEBRERO'!M85</f>
        <v>PAGO CORRESPONDIENTE AL MES DE FEBRERO 2023, A CONSERJE  CPN SABANA LARGA ELIAS PIÑA.</v>
      </c>
      <c r="F86" s="16">
        <f>'[1]CHEQUE-TRANSF FEBRERO'!F85</f>
        <v>0</v>
      </c>
      <c r="G86" s="17">
        <f>'[1]CHEQUE-TRANSF FEBRERO'!L85</f>
        <v>5000</v>
      </c>
      <c r="H86" s="18">
        <f t="shared" si="1"/>
        <v>9092874.4400000013</v>
      </c>
    </row>
    <row r="87" spans="1:8" s="11" customFormat="1" ht="60" x14ac:dyDescent="0.2">
      <c r="A87" s="12"/>
      <c r="B87" s="13">
        <f>+'[1]CHEQUE-TRANSF FEBRERO'!E86</f>
        <v>44981</v>
      </c>
      <c r="C87" s="14" t="str">
        <f>+'[1]CHEQUE-TRANSF FEBRERO'!D86</f>
        <v>26598</v>
      </c>
      <c r="D87" s="15" t="str">
        <f>'[1]CHEQUE-TRANSF FEBRERO'!C86</f>
        <v xml:space="preserve">ESTANISLADO DURAN FAMILIA </v>
      </c>
      <c r="E87" s="14" t="str">
        <f>'[1]CHEQUE-TRANSF FEBRERO'!M86</f>
        <v>PAGO ALQUILER CORRESPONDIENTE AL MES DE FEBRERO 2023, A UNAP VILLA OCOA AZUA.</v>
      </c>
      <c r="F87" s="16">
        <f>'[1]CHEQUE-TRANSF FEBRERO'!F86</f>
        <v>0</v>
      </c>
      <c r="G87" s="17">
        <f>'[1]CHEQUE-TRANSF FEBRERO'!L86</f>
        <v>5563.04</v>
      </c>
      <c r="H87" s="18">
        <f t="shared" si="1"/>
        <v>9087311.4000000022</v>
      </c>
    </row>
    <row r="88" spans="1:8" s="11" customFormat="1" ht="60" x14ac:dyDescent="0.2">
      <c r="A88" s="12"/>
      <c r="B88" s="13">
        <f>+'[1]CHEQUE-TRANSF FEBRERO'!E87</f>
        <v>44981</v>
      </c>
      <c r="C88" s="14" t="str">
        <f>+'[1]CHEQUE-TRANSF FEBRERO'!D87</f>
        <v>26599</v>
      </c>
      <c r="D88" s="15" t="str">
        <f>'[1]CHEQUE-TRANSF FEBRERO'!C87</f>
        <v>ABGEL BOLIVAR FILPO DIAZ</v>
      </c>
      <c r="E88" s="14" t="str">
        <f>'[1]CHEQUE-TRANSF FEBRERO'!M87</f>
        <v>PAGO ALQUILER CORRESPONDIENTE AL MES DE FEBRERO 2023, A UNAP EL HIGUERO.</v>
      </c>
      <c r="F88" s="16">
        <f>'[1]CHEQUE-TRANSF FEBRERO'!F87</f>
        <v>0</v>
      </c>
      <c r="G88" s="17">
        <f>'[1]CHEQUE-TRANSF FEBRERO'!L87</f>
        <v>7247.29</v>
      </c>
      <c r="H88" s="18">
        <f t="shared" si="1"/>
        <v>9080064.1100000031</v>
      </c>
    </row>
    <row r="89" spans="1:8" s="11" customFormat="1" ht="60" x14ac:dyDescent="0.2">
      <c r="A89" s="12"/>
      <c r="B89" s="13">
        <f>+'[1]CHEQUE-TRANSF FEBRERO'!E88</f>
        <v>44981</v>
      </c>
      <c r="C89" s="14" t="str">
        <f>+'[1]CHEQUE-TRANSF FEBRERO'!D88</f>
        <v>26600</v>
      </c>
      <c r="D89" s="15" t="str">
        <f>'[1]CHEQUE-TRANSF FEBRERO'!C88</f>
        <v>JUAN FRANCISCO LACHAPELLE ESPINAL.</v>
      </c>
      <c r="E89" s="14" t="str">
        <f>'[1]CHEQUE-TRANSF FEBRERO'!M88</f>
        <v>PAGO ALQUILER CORRESPONDIENTE AL MES DE FEBRERO 2023, GERENCIA DE SAN JUAN..</v>
      </c>
      <c r="F89" s="16">
        <f>'[1]CHEQUE-TRANSF FEBRERO'!F88</f>
        <v>0</v>
      </c>
      <c r="G89" s="17">
        <f>'[1]CHEQUE-TRANSF FEBRERO'!L88</f>
        <v>45000</v>
      </c>
      <c r="H89" s="18">
        <f t="shared" si="1"/>
        <v>9035064.1100000031</v>
      </c>
    </row>
    <row r="90" spans="1:8" s="11" customFormat="1" ht="60" x14ac:dyDescent="0.2">
      <c r="A90" s="12"/>
      <c r="B90" s="13">
        <f>+'[1]CHEQUE-TRANSF FEBRERO'!E89</f>
        <v>44981</v>
      </c>
      <c r="C90" s="14" t="str">
        <f>+'[1]CHEQUE-TRANSF FEBRERO'!D89</f>
        <v>26601</v>
      </c>
      <c r="D90" s="15" t="str">
        <f>'[1]CHEQUE-TRANSF FEBRERO'!C89</f>
        <v>LIN DE JESUS PARRA MARTE</v>
      </c>
      <c r="E90" s="14" t="str">
        <f>'[1]CHEQUE-TRANSF FEBRERO'!M89</f>
        <v>PAGO ALQUILER CORRESPONDIENTE AL MES DE FEBRERO 2023, A UNAP SANTA ANA AZUA.</v>
      </c>
      <c r="F90" s="16">
        <f>'[1]CHEQUE-TRANSF FEBRERO'!F89</f>
        <v>0</v>
      </c>
      <c r="G90" s="17">
        <f>'[1]CHEQUE-TRANSF FEBRERO'!L89</f>
        <v>11859.21</v>
      </c>
      <c r="H90" s="18">
        <f t="shared" si="1"/>
        <v>9023204.9000000022</v>
      </c>
    </row>
    <row r="91" spans="1:8" s="11" customFormat="1" ht="90" x14ac:dyDescent="0.2">
      <c r="A91" s="12"/>
      <c r="B91" s="13">
        <f>+'[1]CHEQUE-TRANSF FEBRERO'!E90</f>
        <v>44981</v>
      </c>
      <c r="C91" s="14" t="str">
        <f>+'[1]CHEQUE-TRANSF FEBRERO'!D90</f>
        <v>26602</v>
      </c>
      <c r="D91" s="15" t="str">
        <f>'[1]CHEQUE-TRANSF FEBRERO'!C90</f>
        <v>ROSSI ELECTRO FACIL.</v>
      </c>
      <c r="E91" s="14" t="str">
        <f>'[1]CHEQUE-TRANSF FEBRERO'!M90</f>
        <v>PAGO FACTURA NO. B1500000316, COMPRA DE ELECTRODOMESTICOS PARA USO EN EL CPN LOS COPEYES Y COCINA DE LA OFICINA REGIONAL DE SALUD EL VALLE VER ANEXO.</v>
      </c>
      <c r="F91" s="16">
        <f>'[1]CHEQUE-TRANSF FEBRERO'!F90</f>
        <v>0</v>
      </c>
      <c r="G91" s="17">
        <f>'[1]CHEQUE-TRANSF FEBRERO'!L90</f>
        <v>23844.92</v>
      </c>
      <c r="H91" s="18">
        <f t="shared" si="1"/>
        <v>8999359.9800000023</v>
      </c>
    </row>
    <row r="92" spans="1:8" s="11" customFormat="1" ht="45" x14ac:dyDescent="0.2">
      <c r="A92" s="12"/>
      <c r="B92" s="13">
        <f>+'[1]CHEQUE-TRANSF FEBRERO'!E91</f>
        <v>44981</v>
      </c>
      <c r="C92" s="14" t="str">
        <f>+'[1]CHEQUE-TRANSF FEBRERO'!D91</f>
        <v>4524000000102</v>
      </c>
      <c r="D92" s="15" t="str">
        <f>'[1]CHEQUE-TRANSF FEBRERO'!C91</f>
        <v xml:space="preserve">TRANSFERENCIA </v>
      </c>
      <c r="E92" s="14" t="str">
        <f>'[1]CHEQUE-TRANSF FEBRERO'!M91</f>
        <v>TRANSFERENCIA POR FACTURACION DE LOS CENTROS DIAGNOSTICOS.</v>
      </c>
      <c r="F92" s="16">
        <f>'[1]CHEQUE-TRANSF FEBRERO'!F91</f>
        <v>677944.6</v>
      </c>
      <c r="G92" s="17">
        <f>'[1]CHEQUE-TRANSF FEBRERO'!L91</f>
        <v>0</v>
      </c>
      <c r="H92" s="18">
        <f t="shared" si="1"/>
        <v>9677304.5800000019</v>
      </c>
    </row>
    <row r="93" spans="1:8" s="11" customFormat="1" ht="45" x14ac:dyDescent="0.2">
      <c r="A93" s="12"/>
      <c r="B93" s="13">
        <f>+'[1]CHEQUE-TRANSF FEBRERO'!E92</f>
        <v>44981</v>
      </c>
      <c r="C93" s="14">
        <f>+'[1]CHEQUE-TRANSF FEBRERO'!D92</f>
        <v>0</v>
      </c>
      <c r="D93" s="15" t="str">
        <f>'[1]CHEQUE-TRANSF FEBRERO'!C92</f>
        <v>NOMINA ELECTRONICA</v>
      </c>
      <c r="E93" s="14" t="str">
        <f>'[1]CHEQUE-TRANSF FEBRERO'!M92</f>
        <v>PAGO NOMINA ELECTRONICA CORRESPONDIENTE AL MES DE FEBRERO 2023</v>
      </c>
      <c r="F93" s="16">
        <f>'[1]CHEQUE-TRANSF FEBRERO'!F92</f>
        <v>0</v>
      </c>
      <c r="G93" s="17">
        <f>'[1]CHEQUE-TRANSF FEBRERO'!L92</f>
        <v>1716210.46</v>
      </c>
      <c r="H93" s="18">
        <f t="shared" si="1"/>
        <v>7961094.120000002</v>
      </c>
    </row>
    <row r="94" spans="1:8" s="11" customFormat="1" ht="90" x14ac:dyDescent="0.2">
      <c r="A94" s="12"/>
      <c r="B94" s="13">
        <f>+'[1]CHEQUE-TRANSF FEBRERO'!E93</f>
        <v>44981</v>
      </c>
      <c r="C94" s="14" t="str">
        <f>+'[1]CHEQUE-TRANSF FEBRERO'!D93</f>
        <v>26603</v>
      </c>
      <c r="D94" s="15" t="str">
        <f>'[1]CHEQUE-TRANSF FEBRERO'!C93</f>
        <v>JOSE LUIS RODRIGUEZ VALDEZ</v>
      </c>
      <c r="E94" s="14" t="str">
        <f>'[1]CHEQUE-TRANSF FEBRERO'!M93</f>
        <v>PAGO TRABAJO REALIZADO DEL 50% DE VACIADO DE ZAPATA, VARILLA, POSTURA DE 200 BLOCK, A MAESTRO CONSTRUCTOR CPN LOS COPEYES SAN JUAN, VER ANEXO.</v>
      </c>
      <c r="F94" s="16">
        <f>'[1]CHEQUE-TRANSF FEBRERO'!F93</f>
        <v>0</v>
      </c>
      <c r="G94" s="17">
        <f>'[1]CHEQUE-TRANSF FEBRERO'!L93</f>
        <v>70707</v>
      </c>
      <c r="H94" s="18">
        <f t="shared" si="1"/>
        <v>7890387.120000002</v>
      </c>
    </row>
    <row r="95" spans="1:8" s="11" customFormat="1" ht="60" x14ac:dyDescent="0.2">
      <c r="A95" s="12"/>
      <c r="B95" s="13">
        <f>+'[1]CHEQUE-TRANSF FEBRERO'!E94</f>
        <v>44985</v>
      </c>
      <c r="C95" s="14" t="str">
        <f>+'[1]CHEQUE-TRANSF FEBRERO'!D94</f>
        <v>29773683966</v>
      </c>
      <c r="D95" s="15" t="str">
        <f>'[1]CHEQUE-TRANSF FEBRERO'!C94</f>
        <v>CODETEL</v>
      </c>
      <c r="E95" s="14" t="str">
        <f>'[1]CHEQUE-TRANSF FEBRERO'!M94</f>
        <v>PAGO SERVICIO TELEFONICO OFICINA REGIONAL,CENTRO DE DIAGNOSTICO LAS MATAS Y CENTRAL TEFEFONICA .</v>
      </c>
      <c r="F95" s="16">
        <f>'[1]CHEQUE-TRANSF FEBRERO'!F94</f>
        <v>0</v>
      </c>
      <c r="G95" s="17">
        <f>'[1]CHEQUE-TRANSF FEBRERO'!L94</f>
        <v>37876.47</v>
      </c>
      <c r="H95" s="18">
        <f t="shared" si="1"/>
        <v>7852510.6500000022</v>
      </c>
    </row>
    <row r="96" spans="1:8" s="11" customFormat="1" ht="45" x14ac:dyDescent="0.2">
      <c r="A96" s="12"/>
      <c r="B96" s="13">
        <f>+'[1]CHEQUE-TRANSF FEBRERO'!E95</f>
        <v>44985</v>
      </c>
      <c r="C96" s="14" t="str">
        <f>+'[1]CHEQUE-TRANSF FEBRERO'!D95</f>
        <v>29773731156</v>
      </c>
      <c r="D96" s="15" t="str">
        <f>'[1]CHEQUE-TRANSF FEBRERO'!C95</f>
        <v>CODETEL</v>
      </c>
      <c r="E96" s="14" t="str">
        <f>'[1]CHEQUE-TRANSF FEBRERO'!M95</f>
        <v>PAGO SERVICIO TELEFONICO CENTRO DE DIAGNOSTICO SAN JUAN</v>
      </c>
      <c r="F96" s="16">
        <f>'[1]CHEQUE-TRANSF FEBRERO'!F95</f>
        <v>0</v>
      </c>
      <c r="G96" s="17">
        <f>'[1]CHEQUE-TRANSF FEBRERO'!L95</f>
        <v>5972.2</v>
      </c>
      <c r="H96" s="18">
        <f t="shared" si="1"/>
        <v>7846538.450000002</v>
      </c>
    </row>
    <row r="97" spans="1:8" s="11" customFormat="1" ht="45" x14ac:dyDescent="0.2">
      <c r="A97" s="12"/>
      <c r="B97" s="13">
        <f>+'[1]CHEQUE-TRANSF FEBRERO'!E96</f>
        <v>44985</v>
      </c>
      <c r="C97" s="14" t="str">
        <f>+'[1]CHEQUE-TRANSF FEBRERO'!D96</f>
        <v>29773817416</v>
      </c>
      <c r="D97" s="15" t="str">
        <f>'[1]CHEQUE-TRANSF FEBRERO'!C96</f>
        <v>CODETEL</v>
      </c>
      <c r="E97" s="14" t="str">
        <f>'[1]CHEQUE-TRANSF FEBRERO'!M96</f>
        <v>PAGO SERVICIO TELEFONICO ALMACEN DE MEDICAMENTOS SAN JUAN</v>
      </c>
      <c r="F97" s="16">
        <f>'[1]CHEQUE-TRANSF FEBRERO'!F96</f>
        <v>0</v>
      </c>
      <c r="G97" s="17">
        <f>'[1]CHEQUE-TRANSF FEBRERO'!L96</f>
        <v>4758</v>
      </c>
      <c r="H97" s="18">
        <f t="shared" si="1"/>
        <v>7841780.450000002</v>
      </c>
    </row>
    <row r="98" spans="1:8" s="11" customFormat="1" ht="30" x14ac:dyDescent="0.2">
      <c r="A98" s="12"/>
      <c r="B98" s="13">
        <f>+'[1]CHEQUE-TRANSF FEBRERO'!E97</f>
        <v>44985</v>
      </c>
      <c r="C98" s="14" t="str">
        <f>+'[1]CHEQUE-TRANSF FEBRERO'!D97</f>
        <v>2977386678</v>
      </c>
      <c r="D98" s="15" t="str">
        <f>'[1]CHEQUE-TRANSF FEBRERO'!C97</f>
        <v>CODETEL</v>
      </c>
      <c r="E98" s="14" t="str">
        <f>'[1]CHEQUE-TRANSF FEBRERO'!M97</f>
        <v>PAGO SERVICIO TELEFONICO GERENCIA DE AREA I AZUA.</v>
      </c>
      <c r="F98" s="16">
        <f>'[1]CHEQUE-TRANSF FEBRERO'!F97</f>
        <v>0</v>
      </c>
      <c r="G98" s="17">
        <f>'[1]CHEQUE-TRANSF FEBRERO'!L97</f>
        <v>4588.33</v>
      </c>
      <c r="H98" s="18">
        <f t="shared" si="1"/>
        <v>7837192.120000002</v>
      </c>
    </row>
    <row r="99" spans="1:8" s="11" customFormat="1" ht="60" x14ac:dyDescent="0.2">
      <c r="A99" s="12"/>
      <c r="B99" s="13">
        <f>+'[1]CHEQUE-TRANSF FEBRERO'!E98</f>
        <v>44985</v>
      </c>
      <c r="C99" s="14" t="str">
        <f>+'[1]CHEQUE-TRANSF FEBRERO'!D98</f>
        <v>29773916384</v>
      </c>
      <c r="D99" s="15" t="str">
        <f>'[1]CHEQUE-TRANSF FEBRERO'!C98</f>
        <v>CODETEL</v>
      </c>
      <c r="E99" s="14" t="str">
        <f>'[1]CHEQUE-TRANSF FEBRERO'!M98</f>
        <v>PAGO SERVICIO DE INTERNET CPN LA ESTACIA EL CERCADO Y EMERGENCIA Y DESASTRE(ROUTER)</v>
      </c>
      <c r="F99" s="16">
        <f>'[1]CHEQUE-TRANSF FEBRERO'!F98</f>
        <v>0</v>
      </c>
      <c r="G99" s="17">
        <f>'[1]CHEQUE-TRANSF FEBRERO'!L98</f>
        <v>2587</v>
      </c>
      <c r="H99" s="18">
        <f t="shared" si="1"/>
        <v>7834605.120000002</v>
      </c>
    </row>
    <row r="100" spans="1:8" s="11" customFormat="1" ht="45" x14ac:dyDescent="0.2">
      <c r="A100" s="12"/>
      <c r="B100" s="13">
        <f>+'[1]CHEQUE-TRANSF FEBRERO'!E99</f>
        <v>44985</v>
      </c>
      <c r="C100" s="14" t="str">
        <f>+'[1]CHEQUE-TRANSF FEBRERO'!D99</f>
        <v>29773994742</v>
      </c>
      <c r="D100" s="15" t="str">
        <f>'[1]CHEQUE-TRANSF FEBRERO'!C99</f>
        <v>CODETEL</v>
      </c>
      <c r="E100" s="14" t="str">
        <f>'[1]CHEQUE-TRANSF FEBRERO'!M99</f>
        <v>PAGO SERVICIO DE INTERNET ANALISTA DE CALIDAD OFICINA REGIONAL.</v>
      </c>
      <c r="F100" s="16">
        <f>'[1]CHEQUE-TRANSF FEBRERO'!F99</f>
        <v>0</v>
      </c>
      <c r="G100" s="17">
        <f>'[1]CHEQUE-TRANSF FEBRERO'!L99</f>
        <v>1293.5</v>
      </c>
      <c r="H100" s="18">
        <f t="shared" si="1"/>
        <v>7833311.620000002</v>
      </c>
    </row>
    <row r="101" spans="1:8" s="11" customFormat="1" ht="60" x14ac:dyDescent="0.2">
      <c r="A101" s="12"/>
      <c r="B101" s="13">
        <f>+'[1]CHEQUE-TRANSF FEBRERO'!E100</f>
        <v>44985</v>
      </c>
      <c r="C101" s="14" t="str">
        <f>+'[1]CHEQUE-TRANSF FEBRERO'!D100</f>
        <v>29774079602</v>
      </c>
      <c r="D101" s="15" t="str">
        <f>'[1]CHEQUE-TRANSF FEBRERO'!C100</f>
        <v>CODETEL</v>
      </c>
      <c r="E101" s="14" t="str">
        <f>'[1]CHEQUE-TRANSF FEBRERO'!M100</f>
        <v>PAGO SERVICIO DE INTERNET DE DIFERENTES ESTABLECIMIENTOS DE LA REGIONAL DE SALUD EL VALLE.</v>
      </c>
      <c r="F101" s="16">
        <f>'[1]CHEQUE-TRANSF FEBRERO'!F100</f>
        <v>0</v>
      </c>
      <c r="G101" s="17">
        <f>'[1]CHEQUE-TRANSF FEBRERO'!L100</f>
        <v>11800</v>
      </c>
      <c r="H101" s="18">
        <f t="shared" si="1"/>
        <v>7821511.620000002</v>
      </c>
    </row>
    <row r="102" spans="1:8" s="11" customFormat="1" ht="30" x14ac:dyDescent="0.2">
      <c r="A102" s="12"/>
      <c r="B102" s="13">
        <f>+'[1]CHEQUE-TRANSF FEBRERO'!E101</f>
        <v>44985</v>
      </c>
      <c r="C102" s="14" t="str">
        <f>+'[1]CHEQUE-TRANSF FEBRERO'!D101</f>
        <v>29774141171</v>
      </c>
      <c r="D102" s="15" t="str">
        <f>'[1]CHEQUE-TRANSF FEBRERO'!C101</f>
        <v>CODETEL</v>
      </c>
      <c r="E102" s="14" t="str">
        <f>'[1]CHEQUE-TRANSF FEBRERO'!M101</f>
        <v>PAGO SERVICIO TELEFONICO CENTRO DIAGNOSTICO AZUA</v>
      </c>
      <c r="F102" s="16">
        <f>'[1]CHEQUE-TRANSF FEBRERO'!F101</f>
        <v>0</v>
      </c>
      <c r="G102" s="17">
        <f>'[1]CHEQUE-TRANSF FEBRERO'!L101</f>
        <v>2981.38</v>
      </c>
      <c r="H102" s="18">
        <f t="shared" si="1"/>
        <v>7818530.2400000021</v>
      </c>
    </row>
    <row r="103" spans="1:8" s="11" customFormat="1" ht="30" x14ac:dyDescent="0.2">
      <c r="A103" s="12"/>
      <c r="B103" s="13">
        <f>+'[1]CHEQUE-TRANSF FEBRERO'!E102</f>
        <v>44985</v>
      </c>
      <c r="C103" s="14" t="str">
        <f>+'[1]CHEQUE-TRANSF FEBRERO'!D102</f>
        <v>29774201496</v>
      </c>
      <c r="D103" s="15" t="str">
        <f>'[1]CHEQUE-TRANSF FEBRERO'!C102</f>
        <v>CODETEL</v>
      </c>
      <c r="E103" s="14" t="str">
        <f>'[1]CHEQUE-TRANSF FEBRERO'!M102</f>
        <v>PAGO SERVICIO DE TELEFONOS GERENCIA DE AREA III ELIAS PIÑA.</v>
      </c>
      <c r="F103" s="16">
        <f>'[1]CHEQUE-TRANSF FEBRERO'!F102</f>
        <v>0</v>
      </c>
      <c r="G103" s="17">
        <f>'[1]CHEQUE-TRANSF FEBRERO'!L102</f>
        <v>1943.5</v>
      </c>
      <c r="H103" s="18">
        <f t="shared" si="1"/>
        <v>7816586.7400000021</v>
      </c>
    </row>
    <row r="104" spans="1:8" s="11" customFormat="1" ht="30" x14ac:dyDescent="0.2">
      <c r="A104" s="12"/>
      <c r="B104" s="13">
        <f>+'[1]CHEQUE-TRANSF FEBRERO'!E103</f>
        <v>44985</v>
      </c>
      <c r="C104" s="14" t="str">
        <f>+'[1]CHEQUE-TRANSF FEBRERO'!D103</f>
        <v>29774277183</v>
      </c>
      <c r="D104" s="15" t="str">
        <f>'[1]CHEQUE-TRANSF FEBRERO'!C103</f>
        <v>CODETEL</v>
      </c>
      <c r="E104" s="14" t="str">
        <f>'[1]CHEQUE-TRANSF FEBRERO'!M103</f>
        <v>PAGO SERVICIO DE FLOTA DEL SRS EL VALLE.</v>
      </c>
      <c r="F104" s="16">
        <f>'[1]CHEQUE-TRANSF FEBRERO'!F103</f>
        <v>0</v>
      </c>
      <c r="G104" s="17">
        <f>'[1]CHEQUE-TRANSF FEBRERO'!L103</f>
        <v>153300</v>
      </c>
      <c r="H104" s="18">
        <f t="shared" si="1"/>
        <v>7663286.7400000021</v>
      </c>
    </row>
    <row r="105" spans="1:8" s="11" customFormat="1" ht="30" x14ac:dyDescent="0.2">
      <c r="A105" s="12"/>
      <c r="B105" s="13">
        <f>+'[1]CHEQUE-TRANSF FEBRERO'!E104</f>
        <v>44985</v>
      </c>
      <c r="C105" s="14" t="str">
        <f>+'[1]CHEQUE-TRANSF FEBRERO'!D104</f>
        <v>29774329549</v>
      </c>
      <c r="D105" s="15" t="str">
        <f>'[1]CHEQUE-TRANSF FEBRERO'!C104</f>
        <v>CODETEL</v>
      </c>
      <c r="E105" s="14" t="str">
        <f>'[1]CHEQUE-TRANSF FEBRERO'!M104</f>
        <v>PAGO FIBRA OPTICA Y SEGURIDAD P. DE EL SRS EL VALLE.</v>
      </c>
      <c r="F105" s="16">
        <f>'[1]CHEQUE-TRANSF FEBRERO'!F104</f>
        <v>0</v>
      </c>
      <c r="G105" s="17">
        <f>'[1]CHEQUE-TRANSF FEBRERO'!L104</f>
        <v>77212.539999999994</v>
      </c>
      <c r="H105" s="18">
        <f t="shared" si="1"/>
        <v>7586074.200000002</v>
      </c>
    </row>
    <row r="106" spans="1:8" s="11" customFormat="1" ht="45" x14ac:dyDescent="0.2">
      <c r="A106" s="12"/>
      <c r="B106" s="13">
        <f>+'[1]CHEQUE-TRANSF FEBRERO'!E105</f>
        <v>44985</v>
      </c>
      <c r="C106" s="14" t="str">
        <f>+'[1]CHEQUE-TRANSF FEBRERO'!D105</f>
        <v>29774501915</v>
      </c>
      <c r="D106" s="15" t="str">
        <f>'[1]CHEQUE-TRANSF FEBRERO'!C105</f>
        <v>EDESUR</v>
      </c>
      <c r="E106" s="14" t="str">
        <f>'[1]CHEQUE-TRANSF FEBRERO'!M105</f>
        <v>PAGO SERVICIO ENERGETICO ALMACEN DE MEDICAMENTOS SAN JUAN.</v>
      </c>
      <c r="F106" s="16">
        <f>'[1]CHEQUE-TRANSF FEBRERO'!F105</f>
        <v>0</v>
      </c>
      <c r="G106" s="17">
        <f>'[1]CHEQUE-TRANSF FEBRERO'!L105</f>
        <v>30235.59</v>
      </c>
      <c r="H106" s="18">
        <f t="shared" si="1"/>
        <v>7555838.6100000022</v>
      </c>
    </row>
    <row r="107" spans="1:8" s="11" customFormat="1" ht="30" x14ac:dyDescent="0.2">
      <c r="A107" s="12"/>
      <c r="B107" s="13">
        <f>+'[1]CHEQUE-TRANSF FEBRERO'!E106</f>
        <v>44985</v>
      </c>
      <c r="C107" s="14" t="str">
        <f>+'[1]CHEQUE-TRANSF FEBRERO'!D106</f>
        <v>29774555405</v>
      </c>
      <c r="D107" s="15" t="str">
        <f>'[1]CHEQUE-TRANSF FEBRERO'!C106</f>
        <v>EDESUR</v>
      </c>
      <c r="E107" s="14" t="str">
        <f>'[1]CHEQUE-TRANSF FEBRERO'!M106</f>
        <v>PAGO SERVICIO ENERGETICO UNAP MIRADOR NORTE.</v>
      </c>
      <c r="F107" s="16">
        <f>'[1]CHEQUE-TRANSF FEBRERO'!F106</f>
        <v>0</v>
      </c>
      <c r="G107" s="17">
        <f>'[1]CHEQUE-TRANSF FEBRERO'!L106</f>
        <v>1266.8</v>
      </c>
      <c r="H107" s="18">
        <f t="shared" si="1"/>
        <v>7554571.8100000024</v>
      </c>
    </row>
    <row r="108" spans="1:8" s="11" customFormat="1" ht="30" x14ac:dyDescent="0.2">
      <c r="A108" s="12"/>
      <c r="B108" s="13">
        <f>+'[1]CHEQUE-TRANSF FEBRERO'!E107</f>
        <v>44985</v>
      </c>
      <c r="C108" s="14" t="str">
        <f>+'[1]CHEQUE-TRANSF FEBRERO'!D107</f>
        <v>29774638837</v>
      </c>
      <c r="D108" s="15" t="str">
        <f>'[1]CHEQUE-TRANSF FEBRERO'!C107</f>
        <v>EDESUR</v>
      </c>
      <c r="E108" s="14" t="str">
        <f>'[1]CHEQUE-TRANSF FEBRERO'!M107</f>
        <v>PAGO SERVICIO ENERGETICO UNAP LOS CARTONES</v>
      </c>
      <c r="F108" s="16">
        <f>'[1]CHEQUE-TRANSF FEBRERO'!F107</f>
        <v>0</v>
      </c>
      <c r="G108" s="17">
        <f>'[1]CHEQUE-TRANSF FEBRERO'!L107</f>
        <v>326.45</v>
      </c>
      <c r="H108" s="18">
        <f t="shared" si="1"/>
        <v>7554245.3600000022</v>
      </c>
    </row>
    <row r="109" spans="1:8" s="11" customFormat="1" ht="30" x14ac:dyDescent="0.2">
      <c r="A109" s="12"/>
      <c r="B109" s="13">
        <f>+'[1]CHEQUE-TRANSF FEBRERO'!E108</f>
        <v>44985</v>
      </c>
      <c r="C109" s="14" t="str">
        <f>+'[1]CHEQUE-TRANSF FEBRERO'!D108</f>
        <v>29774699143</v>
      </c>
      <c r="D109" s="15" t="str">
        <f>'[1]CHEQUE-TRANSF FEBRERO'!C108</f>
        <v>EDESUR</v>
      </c>
      <c r="E109" s="14" t="str">
        <f>'[1]CHEQUE-TRANSF FEBRERO'!M108</f>
        <v>PAGO SERVICIO ENERGETICO UNAP VILLA OCOA.</v>
      </c>
      <c r="F109" s="16">
        <f>'[1]CHEQUE-TRANSF FEBRERO'!F108</f>
        <v>0</v>
      </c>
      <c r="G109" s="17">
        <f>'[1]CHEQUE-TRANSF FEBRERO'!L108</f>
        <v>247.8</v>
      </c>
      <c r="H109" s="18">
        <f t="shared" si="1"/>
        <v>7553997.5600000024</v>
      </c>
    </row>
    <row r="110" spans="1:8" s="11" customFormat="1" ht="30" x14ac:dyDescent="0.2">
      <c r="A110" s="12"/>
      <c r="B110" s="13">
        <f>+'[1]CHEQUE-TRANSF FEBRERO'!E109</f>
        <v>44985</v>
      </c>
      <c r="C110" s="14" t="str">
        <f>+'[1]CHEQUE-TRANSF FEBRERO'!D109</f>
        <v>29774744543</v>
      </c>
      <c r="D110" s="15" t="str">
        <f>'[1]CHEQUE-TRANSF FEBRERO'!C109</f>
        <v>EDESUR</v>
      </c>
      <c r="E110" s="14" t="str">
        <f>'[1]CHEQUE-TRANSF FEBRERO'!M109</f>
        <v>PAGO SERVICIO ENERGETICO UNAP LA CUCHILLA</v>
      </c>
      <c r="F110" s="16">
        <f>'[1]CHEQUE-TRANSF FEBRERO'!F109</f>
        <v>0</v>
      </c>
      <c r="G110" s="17">
        <f>'[1]CHEQUE-TRANSF FEBRERO'!L109</f>
        <v>794.09</v>
      </c>
      <c r="H110" s="18">
        <f t="shared" si="1"/>
        <v>7553203.4700000025</v>
      </c>
    </row>
    <row r="111" spans="1:8" s="11" customFormat="1" ht="30" x14ac:dyDescent="0.2">
      <c r="A111" s="12"/>
      <c r="B111" s="13">
        <f>+'[1]CHEQUE-TRANSF FEBRERO'!E110</f>
        <v>44985</v>
      </c>
      <c r="C111" s="14" t="str">
        <f>+'[1]CHEQUE-TRANSF FEBRERO'!D110</f>
        <v>29774872947</v>
      </c>
      <c r="D111" s="15" t="str">
        <f>'[1]CHEQUE-TRANSF FEBRERO'!C110</f>
        <v>EDESUR</v>
      </c>
      <c r="E111" s="14" t="str">
        <f>'[1]CHEQUE-TRANSF FEBRERO'!M110</f>
        <v>PAGO SERVICIO ENERGETICO UNAP SANTA ANA.</v>
      </c>
      <c r="F111" s="16">
        <f>'[1]CHEQUE-TRANSF FEBRERO'!F110</f>
        <v>0</v>
      </c>
      <c r="G111" s="17">
        <f>'[1]CHEQUE-TRANSF FEBRERO'!L110</f>
        <v>732.36</v>
      </c>
      <c r="H111" s="18">
        <f t="shared" si="1"/>
        <v>7552471.1100000022</v>
      </c>
    </row>
    <row r="112" spans="1:8" s="11" customFormat="1" ht="30" x14ac:dyDescent="0.2">
      <c r="A112" s="12"/>
      <c r="B112" s="13">
        <f>+'[1]CHEQUE-TRANSF FEBRERO'!E111</f>
        <v>44985</v>
      </c>
      <c r="C112" s="14" t="str">
        <f>+'[1]CHEQUE-TRANSF FEBRERO'!D111</f>
        <v>29774928672</v>
      </c>
      <c r="D112" s="15" t="str">
        <f>'[1]CHEQUE-TRANSF FEBRERO'!C111</f>
        <v>EDESUR</v>
      </c>
      <c r="E112" s="14" t="str">
        <f>'[1]CHEQUE-TRANSF FEBRERO'!M111</f>
        <v>SERVICIO ENERGETICO UNAP EL JOVITO</v>
      </c>
      <c r="F112" s="16">
        <f>'[1]CHEQUE-TRANSF FEBRERO'!F111</f>
        <v>0</v>
      </c>
      <c r="G112" s="17">
        <f>'[1]CHEQUE-TRANSF FEBRERO'!L111</f>
        <v>193.35</v>
      </c>
      <c r="H112" s="18">
        <f t="shared" si="1"/>
        <v>7552277.7600000026</v>
      </c>
    </row>
    <row r="113" spans="1:8" s="11" customFormat="1" ht="30" x14ac:dyDescent="0.2">
      <c r="A113" s="12"/>
      <c r="B113" s="13">
        <f>+'[1]CHEQUE-TRANSF FEBRERO'!E112</f>
        <v>44985</v>
      </c>
      <c r="C113" s="14" t="str">
        <f>+'[1]CHEQUE-TRANSF FEBRERO'!D112</f>
        <v>29774974114</v>
      </c>
      <c r="D113" s="15" t="str">
        <f>'[1]CHEQUE-TRANSF FEBRERO'!C112</f>
        <v>EDESUR</v>
      </c>
      <c r="E113" s="14" t="str">
        <f>'[1]CHEQUE-TRANSF FEBRERO'!M112</f>
        <v>SERVICIO ENERGETICO APARTAMENTO MDICO BANICA.</v>
      </c>
      <c r="F113" s="16">
        <f>'[1]CHEQUE-TRANSF FEBRERO'!F112</f>
        <v>0</v>
      </c>
      <c r="G113" s="17">
        <f>'[1]CHEQUE-TRANSF FEBRERO'!L112</f>
        <v>163.44</v>
      </c>
      <c r="H113" s="18">
        <f t="shared" si="1"/>
        <v>7552114.3200000022</v>
      </c>
    </row>
    <row r="114" spans="1:8" s="11" customFormat="1" ht="30" x14ac:dyDescent="0.2">
      <c r="A114" s="12"/>
      <c r="B114" s="13">
        <f>+'[1]CHEQUE-TRANSF FEBRERO'!E113</f>
        <v>44985</v>
      </c>
      <c r="C114" s="14" t="str">
        <f>+'[1]CHEQUE-TRANSF FEBRERO'!D113</f>
        <v>29775017230</v>
      </c>
      <c r="D114" s="15" t="str">
        <f>'[1]CHEQUE-TRANSF FEBRERO'!C113</f>
        <v>EDESUR</v>
      </c>
      <c r="E114" s="14" t="str">
        <f>'[1]CHEQUE-TRANSF FEBRERO'!M113</f>
        <v>PAGO SERVICIO ENERGETICO GERENCIA DE AREA II SAN JUAN.</v>
      </c>
      <c r="F114" s="16">
        <f>'[1]CHEQUE-TRANSF FEBRERO'!F113</f>
        <v>0</v>
      </c>
      <c r="G114" s="17">
        <f>'[1]CHEQUE-TRANSF FEBRERO'!L113</f>
        <v>4563.68</v>
      </c>
      <c r="H114" s="18">
        <f t="shared" si="1"/>
        <v>7547550.6400000025</v>
      </c>
    </row>
    <row r="115" spans="1:8" s="11" customFormat="1" ht="30" x14ac:dyDescent="0.2">
      <c r="A115" s="12"/>
      <c r="B115" s="13">
        <f>+'[1]CHEQUE-TRANSF FEBRERO'!E114</f>
        <v>44985</v>
      </c>
      <c r="C115" s="14" t="str">
        <f>+'[1]CHEQUE-TRANSF FEBRERO'!D114</f>
        <v>29776510208</v>
      </c>
      <c r="D115" s="15" t="str">
        <f>'[1]CHEQUE-TRANSF FEBRERO'!C114</f>
        <v>EDESUR</v>
      </c>
      <c r="E115" s="14" t="str">
        <f>'[1]CHEQUE-TRANSF FEBRERO'!M114</f>
        <v>PAGO SERVICIO ENERGETICO UNAP LAS YAYAS VIAJAMA.</v>
      </c>
      <c r="F115" s="16">
        <f>'[1]CHEQUE-TRANSF FEBRERO'!F114</f>
        <v>0</v>
      </c>
      <c r="G115" s="17">
        <f>'[1]CHEQUE-TRANSF FEBRERO'!L114</f>
        <v>223.6</v>
      </c>
      <c r="H115" s="18">
        <f t="shared" si="1"/>
        <v>7547327.0400000028</v>
      </c>
    </row>
    <row r="116" spans="1:8" s="11" customFormat="1" ht="90" x14ac:dyDescent="0.2">
      <c r="A116" s="12"/>
      <c r="B116" s="13">
        <f>+'[1]CHEQUE-TRANSF FEBRERO'!E115</f>
        <v>44985</v>
      </c>
      <c r="C116" s="14" t="str">
        <f>+'[1]CHEQUE-TRANSF FEBRERO'!D115</f>
        <v>26604</v>
      </c>
      <c r="D116" s="15" t="str">
        <f>'[1]CHEQUE-TRANSF FEBRERO'!C115</f>
        <v>JOSE LUIS RODRIGUEZ VALDEZ</v>
      </c>
      <c r="E116" s="14" t="str">
        <f>'[1]CHEQUE-TRANSF FEBRERO'!M115</f>
        <v>PAGO DE TRABAJO REALIZADO DEL 25% DE VACIADO DE ZAPATA, VARILLA , POSTURA DE 200 BLOCK, A MAESTRO CONSTRUCTOR CPN LOS COPEYES SAN JUAN, VER ANEXO.</v>
      </c>
      <c r="F116" s="16">
        <f>'[1]CHEQUE-TRANSF FEBRERO'!F115</f>
        <v>0</v>
      </c>
      <c r="G116" s="17">
        <f>'[1]CHEQUE-TRANSF FEBRERO'!L115</f>
        <v>35353.5</v>
      </c>
      <c r="H116" s="18">
        <f t="shared" si="1"/>
        <v>7511973.5400000028</v>
      </c>
    </row>
    <row r="117" spans="1:8" s="11" customFormat="1" ht="90" x14ac:dyDescent="0.2">
      <c r="A117" s="12"/>
      <c r="B117" s="13">
        <f>+'[1]CHEQUE-TRANSF FEBRERO'!E116</f>
        <v>44985</v>
      </c>
      <c r="C117" s="14" t="str">
        <f>+'[1]CHEQUE-TRANSF FEBRERO'!D116</f>
        <v>26605</v>
      </c>
      <c r="D117" s="15" t="str">
        <f>'[1]CHEQUE-TRANSF FEBRERO'!C116</f>
        <v>JOSE LUIS RODRIGUEZ VALDEZ</v>
      </c>
      <c r="E117" s="14" t="str">
        <f>'[1]CHEQUE-TRANSF FEBRERO'!M116</f>
        <v>PAGO DE TRABAJO REALIZADO DEL 25% DE VACIADO DE ZAPATA, VARILLA , POSTURA DE 200 BLOCK, A MAESTRO CONSTRUCTOR CPN LOS COPEYES SAN JUAN, VER ANEXO.</v>
      </c>
      <c r="F117" s="16">
        <f>'[1]CHEQUE-TRANSF FEBRERO'!F116</f>
        <v>0</v>
      </c>
      <c r="G117" s="17">
        <f>'[1]CHEQUE-TRANSF FEBRERO'!L116</f>
        <v>35353.5</v>
      </c>
      <c r="H117" s="18">
        <f t="shared" si="1"/>
        <v>7476620.0400000028</v>
      </c>
    </row>
    <row r="118" spans="1:8" s="11" customFormat="1" ht="60" x14ac:dyDescent="0.2">
      <c r="A118" s="12"/>
      <c r="B118" s="13">
        <f>+'[1]CHEQUE-TRANSF FEBRERO'!E117</f>
        <v>44985</v>
      </c>
      <c r="C118" s="14" t="str">
        <f>+'[1]CHEQUE-TRANSF FEBRERO'!D117</f>
        <v>26606</v>
      </c>
      <c r="D118" s="15" t="str">
        <f>'[1]CHEQUE-TRANSF FEBRERO'!C117</f>
        <v>WILSON DE LOS SANTOS CUEVAS</v>
      </c>
      <c r="E118" s="14" t="str">
        <f>'[1]CHEQUE-TRANSF FEBRERO'!M117</f>
        <v>PAGO CORRESPONDIENTE AL MES DE FEBRERO 2023, A OBRERO CPN LOA COPEYES SAN JUAN, VER ANEXO.</v>
      </c>
      <c r="F118" s="16">
        <f>'[1]CHEQUE-TRANSF FEBRERO'!F117</f>
        <v>0</v>
      </c>
      <c r="G118" s="17">
        <f>'[1]CHEQUE-TRANSF FEBRERO'!L117</f>
        <v>19600</v>
      </c>
      <c r="H118" s="18">
        <f t="shared" si="1"/>
        <v>7457020.0400000028</v>
      </c>
    </row>
    <row r="119" spans="1:8" s="11" customFormat="1" ht="75" x14ac:dyDescent="0.2">
      <c r="A119" s="12"/>
      <c r="B119" s="13">
        <f>+'[1]CHEQUE-TRANSF FEBRERO'!E118</f>
        <v>44985</v>
      </c>
      <c r="C119" s="14" t="str">
        <f>+'[1]CHEQUE-TRANSF FEBRERO'!D118</f>
        <v>26607</v>
      </c>
      <c r="D119" s="15" t="str">
        <f>'[1]CHEQUE-TRANSF FEBRERO'!C118</f>
        <v>JOSE FRANCISCO SOLIS CABRAL</v>
      </c>
      <c r="E119" s="14" t="str">
        <f>'[1]CHEQUE-TRANSF FEBRERO'!M118</f>
        <v>PAGO CORRESPONDIENTE A LOS MESES DE ENERO Y FEBRERO 2023, A MAESTRO CONSTRUCTOR CPN LOS NEGROS AZUA VER ANEXO.</v>
      </c>
      <c r="F119" s="16">
        <f>'[1]CHEQUE-TRANSF FEBRERO'!F118</f>
        <v>0</v>
      </c>
      <c r="G119" s="17">
        <f>'[1]CHEQUE-TRANSF FEBRERO'!L118</f>
        <v>39200</v>
      </c>
      <c r="H119" s="18">
        <f t="shared" si="1"/>
        <v>7417820.0400000028</v>
      </c>
    </row>
    <row r="120" spans="1:8" s="11" customFormat="1" ht="75" x14ac:dyDescent="0.2">
      <c r="A120" s="12"/>
      <c r="B120" s="13">
        <f>+'[1]CHEQUE-TRANSF FEBRERO'!E119</f>
        <v>44985</v>
      </c>
      <c r="C120" s="14" t="str">
        <f>+'[1]CHEQUE-TRANSF FEBRERO'!D119</f>
        <v>26608</v>
      </c>
      <c r="D120" s="15" t="str">
        <f>'[1]CHEQUE-TRANSF FEBRERO'!C119</f>
        <v xml:space="preserve">VICTOR ANTONIO ANGOMAS </v>
      </c>
      <c r="E120" s="14" t="str">
        <f>'[1]CHEQUE-TRANSF FEBRERO'!M119</f>
        <v>PAGO CORRESPONDIENTE AL MES DE FEBERERO 2023, A PINTOR OFICINA REGIONALES DE SALUD EL VALLE SRS SAN JUAN, VER ANEEXO.</v>
      </c>
      <c r="F120" s="16">
        <f>'[1]CHEQUE-TRANSF FEBRERO'!F119</f>
        <v>0</v>
      </c>
      <c r="G120" s="17">
        <f>'[1]CHEQUE-TRANSF FEBRERO'!L119</f>
        <v>14700</v>
      </c>
      <c r="H120" s="18">
        <f t="shared" si="1"/>
        <v>7403120.0400000028</v>
      </c>
    </row>
    <row r="121" spans="1:8" s="11" customFormat="1" ht="105" x14ac:dyDescent="0.2">
      <c r="A121" s="12"/>
      <c r="B121" s="13">
        <f>+'[1]CHEQUE-TRANSF FEBRERO'!E120</f>
        <v>44985</v>
      </c>
      <c r="C121" s="14" t="str">
        <f>+'[1]CHEQUE-TRANSF FEBRERO'!D120</f>
        <v>26609</v>
      </c>
      <c r="D121" s="15" t="str">
        <f>'[1]CHEQUE-TRANSF FEBRERO'!C120</f>
        <v>JUNIOR YANCARLOS MONTILLA LORA</v>
      </c>
      <c r="E121" s="14" t="str">
        <f>'[1]CHEQUE-TRANSF FEBRERO'!M120</f>
        <v>PAGO FACTURAS NO. B1500000107,0106,0102,0100,0103,0101, COMPRA DE REPUESTOS PARA TRABAJO DE MANTENIMIENTO DE LOS VEHICULOS DEL SERVICIOS REGIONAL DE SALUD EL VALLE, VER ANEXO.</v>
      </c>
      <c r="F121" s="16">
        <f>'[1]CHEQUE-TRANSF FEBRERO'!F120</f>
        <v>0</v>
      </c>
      <c r="G121" s="17">
        <f>'[1]CHEQUE-TRANSF FEBRERO'!L120</f>
        <v>63483.399999999994</v>
      </c>
      <c r="H121" s="18">
        <f t="shared" si="1"/>
        <v>7339636.6400000025</v>
      </c>
    </row>
    <row r="122" spans="1:8" s="11" customFormat="1" ht="45" x14ac:dyDescent="0.2">
      <c r="A122" s="12"/>
      <c r="B122" s="13">
        <f>+'[1]CHEQUE-TRANSF FEBRERO'!E121</f>
        <v>44985</v>
      </c>
      <c r="C122" s="14" t="str">
        <f>+'[1]CHEQUE-TRANSF FEBRERO'!D121</f>
        <v>26610</v>
      </c>
      <c r="D122" s="15" t="str">
        <f>'[1]CHEQUE-TRANSF FEBRERO'!C121</f>
        <v xml:space="preserve">MARIA ALTAGRACIA VALENZUELA </v>
      </c>
      <c r="E122" s="14" t="str">
        <f>'[1]CHEQUE-TRANSF FEBRERO'!M121</f>
        <v>PAGO CORRESPONDIENTE AL MES DE FEBRERO 2023, A CONSERJE  CPN GUAYABAL AZUA..</v>
      </c>
      <c r="F122" s="16">
        <f>'[1]CHEQUE-TRANSF FEBRERO'!F121</f>
        <v>0</v>
      </c>
      <c r="G122" s="17">
        <f>'[1]CHEQUE-TRANSF FEBRERO'!L121</f>
        <v>5000</v>
      </c>
      <c r="H122" s="18">
        <f t="shared" si="1"/>
        <v>7334636.6400000025</v>
      </c>
    </row>
    <row r="123" spans="1:8" s="11" customFormat="1" ht="75" x14ac:dyDescent="0.2">
      <c r="A123" s="12"/>
      <c r="B123" s="13">
        <f>+'[1]CHEQUE-TRANSF FEBRERO'!E122</f>
        <v>44985</v>
      </c>
      <c r="C123" s="14">
        <f>+'[1]CHEQUE-TRANSF FEBRERO'!D122</f>
        <v>0</v>
      </c>
      <c r="D123" s="15" t="str">
        <f>'[1]CHEQUE-TRANSF FEBRERO'!C122</f>
        <v>ALQUILER ELECTRONICO</v>
      </c>
      <c r="E123" s="14" t="str">
        <f>'[1]CHEQUE-TRANSF FEBRERO'!M122</f>
        <v>PAGO ALQUILER  ELECTRONICO CORRESPONDIENTE AL MES DE FEBRERO  2023, DE LOS DIFERENTES ESTABLECIMIENTOS DEL SRS EL VALLE.</v>
      </c>
      <c r="F123" s="16">
        <f>'[1]CHEQUE-TRANSF FEBRERO'!F122</f>
        <v>0</v>
      </c>
      <c r="G123" s="17">
        <f>'[1]CHEQUE-TRANSF FEBRERO'!L122</f>
        <v>160854.98000000001</v>
      </c>
      <c r="H123" s="18">
        <f t="shared" si="1"/>
        <v>7173781.660000002</v>
      </c>
    </row>
    <row r="124" spans="1:8" s="11" customFormat="1" ht="135" x14ac:dyDescent="0.2">
      <c r="A124" s="12"/>
      <c r="B124" s="13">
        <f>+'[1]CHEQUE-TRANSF FEBRERO'!E123</f>
        <v>44985</v>
      </c>
      <c r="C124" s="14" t="str">
        <f>+'[1]CHEQUE-TRANSF FEBRERO'!D123</f>
        <v>2978303805</v>
      </c>
      <c r="D124" s="15" t="str">
        <f>'[1]CHEQUE-TRANSF FEBRERO'!C123</f>
        <v>TALLERES MIKY</v>
      </c>
      <c r="E124" s="14" t="str">
        <f>'[1]CHEQUE-TRANSF FEBRERO'!M123</f>
        <v>PAGO FACTURA NO. B1500000013, COMPRA DE ARTICULOS DE(REPARACION) REPUESTOS, PARA MANTENIMIENTO DE GUAGUA MITSUBISHI 2008 BLANCA PLACA :EL261865 Y MITSUBISHI 2008 DORADA PLACA :EL05514 DEL AREA DE TRANSPORTACION SRS EL VALLE.</v>
      </c>
      <c r="F124" s="16">
        <f>'[1]CHEQUE-TRANSF FEBRERO'!F123</f>
        <v>0</v>
      </c>
      <c r="G124" s="17">
        <f>'[1]CHEQUE-TRANSF FEBRERO'!L123</f>
        <v>164980</v>
      </c>
      <c r="H124" s="18">
        <f t="shared" si="1"/>
        <v>7008801.660000002</v>
      </c>
    </row>
    <row r="125" spans="1:8" s="11" customFormat="1" ht="45" x14ac:dyDescent="0.2">
      <c r="A125" s="12"/>
      <c r="B125" s="13">
        <f>+'[1]CHEQUE-TRANSF FEBRERO'!E124</f>
        <v>44985</v>
      </c>
      <c r="C125" s="14" t="str">
        <f>+'[1]CHEQUE-TRANSF FEBRERO'!D124</f>
        <v>29775145724</v>
      </c>
      <c r="D125" s="15" t="str">
        <f>'[1]CHEQUE-TRANSF FEBRERO'!C124</f>
        <v>ALTICE</v>
      </c>
      <c r="E125" s="14" t="str">
        <f>'[1]CHEQUE-TRANSF FEBRERO'!M124</f>
        <v>PAGO DE INTERNET PARA LAS UNIDADES DE ATENCION PRIMARIA DEL SRS EL VALLE.</v>
      </c>
      <c r="F125" s="16">
        <f>'[1]CHEQUE-TRANSF FEBRERO'!F124</f>
        <v>0</v>
      </c>
      <c r="G125" s="17">
        <f>'[1]CHEQUE-TRANSF FEBRERO'!L124</f>
        <v>182512.85</v>
      </c>
      <c r="H125" s="18">
        <f t="shared" si="1"/>
        <v>6826288.8100000024</v>
      </c>
    </row>
    <row r="126" spans="1:8" s="11" customFormat="1" ht="30" x14ac:dyDescent="0.2">
      <c r="A126" s="12"/>
      <c r="B126" s="13">
        <f>+'[1]CHEQUE-TRANSF FEBRERO'!E125</f>
        <v>44985</v>
      </c>
      <c r="C126" s="14">
        <f>+'[1]CHEQUE-TRANSF FEBRERO'!D125</f>
        <v>0</v>
      </c>
      <c r="D126" s="15" t="str">
        <f>'[1]CHEQUE-TRANSF FEBRERO'!C125</f>
        <v xml:space="preserve">TRANSFERENCIA </v>
      </c>
      <c r="E126" s="14" t="str">
        <f>'[1]CHEQUE-TRANSF FEBRERO'!M125</f>
        <v>DEPOSITO POR PAGO  SISALRIL SUBSIDIO ENFERMDAD</v>
      </c>
      <c r="F126" s="16">
        <f>'[1]CHEQUE-TRANSF FEBRERO'!F125</f>
        <v>18128.41</v>
      </c>
      <c r="G126" s="17">
        <f>'[1]CHEQUE-TRANSF FEBRERO'!L125</f>
        <v>0</v>
      </c>
      <c r="H126" s="18">
        <f t="shared" si="1"/>
        <v>6844417.2200000025</v>
      </c>
    </row>
    <row r="127" spans="1:8" s="11" customFormat="1" ht="45" x14ac:dyDescent="0.2">
      <c r="A127" s="12"/>
      <c r="B127" s="13">
        <f>+'[1]CHEQUE-TRANSF FEBRERO'!E126</f>
        <v>44985</v>
      </c>
      <c r="C127" s="14">
        <f>+'[1]CHEQUE-TRANSF FEBRERO'!D126</f>
        <v>0</v>
      </c>
      <c r="D127" s="15" t="str">
        <f>'[1]CHEQUE-TRANSF FEBRERO'!C126</f>
        <v>CARGO BANCARIO</v>
      </c>
      <c r="E127" s="14" t="str">
        <f>'[1]CHEQUE-TRANSF FEBRERO'!M126</f>
        <v>COMISION BANCARIA CORRESPONDIENTE AL MES DE FEBRERO 2023</v>
      </c>
      <c r="F127" s="16">
        <f>'[1]CHEQUE-TRANSF FEBRERO'!F126</f>
        <v>0</v>
      </c>
      <c r="G127" s="17">
        <f>'[1]CHEQUE-TRANSF FEBRERO'!L126</f>
        <v>19863.86</v>
      </c>
      <c r="H127" s="18">
        <f t="shared" si="1"/>
        <v>6824553.3600000022</v>
      </c>
    </row>
    <row r="128" spans="1:8" ht="15.75" x14ac:dyDescent="0.25">
      <c r="B128" s="20"/>
      <c r="C128" s="20"/>
      <c r="D128" s="21"/>
      <c r="E128" s="14">
        <f>'[1]CHEQUE-TRANSF FEBRERO'!M127</f>
        <v>0</v>
      </c>
      <c r="F128" s="22">
        <f>SUM(F8:F127)+H7</f>
        <v>19818771.640000001</v>
      </c>
      <c r="G128" s="22">
        <f>SUM(G7:G127)</f>
        <v>12994218.279999997</v>
      </c>
      <c r="H128" s="23">
        <f>+F128-G128</f>
        <v>6824553.3600000031</v>
      </c>
    </row>
    <row r="129" spans="2:8" ht="12.75" x14ac:dyDescent="0.2">
      <c r="E129" s="26" t="s">
        <v>11</v>
      </c>
      <c r="F129" s="27">
        <f>+H7</f>
        <v>6495568.620000001</v>
      </c>
    </row>
    <row r="130" spans="2:8" ht="14.25" customHeight="1" x14ac:dyDescent="0.25">
      <c r="B130" s="29" t="s">
        <v>12</v>
      </c>
      <c r="C130" s="29"/>
      <c r="D130" s="30"/>
      <c r="E130" s="31" t="s">
        <v>13</v>
      </c>
      <c r="F130" s="27">
        <f>SUM(F8:F127)</f>
        <v>13323203.02</v>
      </c>
      <c r="G130" s="29" t="s">
        <v>14</v>
      </c>
      <c r="H130" s="29"/>
    </row>
    <row r="131" spans="2:8" ht="18" x14ac:dyDescent="0.25">
      <c r="B131" s="32" t="s">
        <v>15</v>
      </c>
      <c r="C131" s="32"/>
      <c r="D131" s="30"/>
      <c r="E131" s="31" t="s">
        <v>16</v>
      </c>
      <c r="F131" s="27">
        <f>+F130+F129-G128</f>
        <v>6824553.3600000031</v>
      </c>
      <c r="G131" s="32" t="s">
        <v>17</v>
      </c>
      <c r="H131" s="32"/>
    </row>
    <row r="132" spans="2:8" ht="18" x14ac:dyDescent="0.25">
      <c r="B132" s="33" t="s">
        <v>18</v>
      </c>
      <c r="C132" s="33"/>
      <c r="D132" s="34"/>
      <c r="G132" s="33" t="s">
        <v>19</v>
      </c>
      <c r="H132" s="33"/>
    </row>
  </sheetData>
  <mergeCells count="11">
    <mergeCell ref="B131:C131"/>
    <mergeCell ref="G131:H131"/>
    <mergeCell ref="B132:C132"/>
    <mergeCell ref="G132:H132"/>
    <mergeCell ref="B1:H1"/>
    <mergeCell ref="B2:H2"/>
    <mergeCell ref="A3:H3"/>
    <mergeCell ref="B4:H4"/>
    <mergeCell ref="B5:H5"/>
    <mergeCell ref="B130:C130"/>
    <mergeCell ref="G130:H13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INGRESO-EGRESO FEBRERO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2023-03-09T13:28:03Z</dcterms:created>
  <dcterms:modified xsi:type="dcterms:W3CDTF">2023-03-09T13:30:24Z</dcterms:modified>
</cp:coreProperties>
</file>