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0DBA7EBF-156D-4FE8-B48C-29403D0AFBED}" xr6:coauthVersionLast="47" xr6:coauthVersionMax="47" xr10:uidLastSave="{00000000-0000-0000-0000-000000000000}"/>
  <bookViews>
    <workbookView xWindow="-120" yWindow="-120" windowWidth="21840" windowHeight="13140" xr2:uid="{2EA710D5-245B-444E-8F07-8B3C365CF9DE}"/>
  </bookViews>
  <sheets>
    <sheet name="BALANCE GENERAL" sheetId="1" r:id="rId1"/>
  </sheets>
  <externalReferences>
    <externalReference r:id="rId2"/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" l="1"/>
  <c r="G29" i="1"/>
  <c r="G27" i="1"/>
  <c r="I21" i="1"/>
  <c r="G21" i="1"/>
  <c r="G22" i="1" s="1"/>
  <c r="E21" i="1"/>
  <c r="G15" i="1"/>
  <c r="I14" i="1"/>
  <c r="I15" i="1" s="1"/>
  <c r="I13" i="1"/>
  <c r="G13" i="1"/>
  <c r="I7" i="1"/>
  <c r="C2" i="1"/>
  <c r="G31" i="1" l="1"/>
</calcChain>
</file>

<file path=xl/sharedStrings.xml><?xml version="1.0" encoding="utf-8"?>
<sst xmlns="http://schemas.openxmlformats.org/spreadsheetml/2006/main" count="40" uniqueCount="40">
  <si>
    <t>Balance General</t>
  </si>
  <si>
    <t>Al 31 de  Enero 2023</t>
  </si>
  <si>
    <t>(Valores en RD$)</t>
  </si>
  <si>
    <t>enero 2020</t>
  </si>
  <si>
    <t>Enero, 2023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</si>
  <si>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</si>
  <si>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</si>
  <si>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</si>
  <si>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</si>
  <si>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</si>
  <si>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</si>
  <si>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</si>
  <si>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</si>
  <si>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</si>
  <si>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</si>
  <si>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</si>
  <si>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</si>
  <si>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</si>
  <si>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</si>
  <si>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</si>
  <si>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</si>
  <si>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</si>
  <si>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</si>
  <si>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</si>
  <si>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</si>
  <si>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</si>
  <si>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</si>
  <si>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</si>
  <si>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</si>
  <si>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</si>
  <si>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</si>
  <si>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</si>
  <si>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</si>
  <si>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</si>
  <si>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</si>
  <si>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>Lic.Estervina Calderon                                                                     Lic.Francina A. Nova</t>
  </si>
  <si>
    <t>Contadora</t>
  </si>
  <si>
    <t>Coordinadora</t>
  </si>
  <si>
    <t xml:space="preserve">Preparado por: </t>
  </si>
  <si>
    <t>Revisado.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</si>
</sst>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* #,##0_);_(* \(#,##0\);_(* &quot;-&quot;_);_(@_)"/>
    <numFmt numFmtId="167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2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165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166" fontId="3" fillId="2" borderId="0" xfId="0" applyNumberFormat="1" applyFont="1" applyFill="1" applyAlignment="1">
      <alignment vertical="center"/>
    </xf>
    <xf numFmtId="166" fontId="3" fillId="2" borderId="0" xfId="0" applyNumberFormat="1" applyFont="1" applyFill="1" applyAlignment="1">
      <alignment horizontal="left"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166" fontId="3" fillId="0" borderId="0" xfId="0" applyNumberFormat="1" applyFont="1"/>
    <xf numFmtId="166" fontId="3" fillId="2" borderId="0" xfId="0" applyNumberFormat="1" applyFont="1" applyFill="1" applyAlignment="1">
      <alignment horizontal="left" vertical="center" indent="5"/>
    </xf>
    <xf numFmtId="166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166" fontId="7" fillId="2" borderId="1" xfId="0" applyNumberFormat="1" applyFont="1" applyFill="1" applyBorder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166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166" fontId="7" fillId="2" borderId="3" xfId="0" applyNumberFormat="1" applyFont="1" applyFill="1" applyBorder="1" applyAlignment="1">
      <alignment vertical="center"/>
    </xf>
    <xf numFmtId="166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7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166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166" fontId="7" fillId="2" borderId="0" xfId="0" applyNumberFormat="1" applyFont="1" applyFill="1"/>
    <xf numFmtId="167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3" fontId="10" fillId="2" borderId="0" xfId="0" applyNumberFormat="1" applyFont="1" applyFill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7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166" fontId="3" fillId="0" borderId="0" xfId="0" applyNumberFormat="1" applyFont="1" applyAlignmen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166" fontId="7" fillId="2" borderId="0" xfId="0" applyNumberFormat="1" applyFont="1" applyFill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43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6" fontId="3" fillId="2" borderId="0" xfId="0" applyNumberFormat="1" applyFont="1" applyFill="1" applyAlignment="1">
      <alignment horizontal="center" vertical="center"/>
    </xf>
    <xf numFmtId="16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164" fontId="3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ownloads/Estados%20Financieros%20Enero%20%20%20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Hoja4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Hoja2"/>
      <sheetName val="Hoja3"/>
      <sheetName val="Ingresos"/>
      <sheetName val="Mobiliario Eq. Ofc."/>
      <sheetName val="Benef. Empl x p Corto Plazo"/>
      <sheetName val="CXP Largo Plazo"/>
      <sheetName val="Benef. Empl x pagar Larg. Plaz"/>
      <sheetName val="Hoja1"/>
    </sheetNames>
    <sheetDataSet>
      <sheetData sheetId="0"/>
      <sheetData sheetId="1"/>
      <sheetData sheetId="2"/>
      <sheetData sheetId="3"/>
      <sheetData sheetId="4">
        <row r="28">
          <cell r="H28">
            <v>-4901578.2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63420-6577-49B0-BFF3-8D1AE133D752}">
  <dimension ref="A2:Q43"/>
  <sheetViews>
    <sheetView tabSelected="1" topLeftCell="C1" workbookViewId="0">
      <selection activeCell="K11" sqref="K11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5" ht="15.75" x14ac:dyDescent="0.25">
      <c r="C2" s="3" t="str">
        <f>+[1]BC!D5</f>
        <v>Servicio Nacional de Salud</v>
      </c>
      <c r="D2" s="3"/>
      <c r="E2" s="3"/>
      <c r="F2" s="3"/>
      <c r="G2" s="3"/>
      <c r="H2" s="3"/>
      <c r="I2" s="3"/>
    </row>
    <row r="3" spans="1:15" ht="15.75" x14ac:dyDescent="0.25">
      <c r="C3" s="3" t="s">
        <v>0</v>
      </c>
      <c r="D3" s="3"/>
      <c r="E3" s="3"/>
      <c r="F3" s="3"/>
      <c r="G3" s="3"/>
      <c r="H3" s="3"/>
      <c r="I3" s="3"/>
    </row>
    <row r="4" spans="1:15" ht="15.75" x14ac:dyDescent="0.25">
      <c r="C4" s="5" t="s">
        <v>1</v>
      </c>
      <c r="D4" s="5"/>
      <c r="E4" s="5"/>
      <c r="F4" s="5"/>
      <c r="G4" s="5"/>
      <c r="H4" s="5"/>
      <c r="I4" s="5"/>
      <c r="L4" s="6"/>
    </row>
    <row r="5" spans="1:15" ht="15.75" x14ac:dyDescent="0.25">
      <c r="C5" s="3" t="s">
        <v>2</v>
      </c>
      <c r="D5" s="3"/>
      <c r="E5" s="3"/>
      <c r="F5" s="3"/>
      <c r="G5" s="3"/>
      <c r="H5" s="3"/>
      <c r="I5" s="3"/>
    </row>
    <row r="6" spans="1:15" x14ac:dyDescent="0.25">
      <c r="C6" s="7"/>
      <c r="D6" s="8"/>
      <c r="E6" s="8"/>
      <c r="F6" s="8"/>
      <c r="G6" s="7"/>
      <c r="H6" s="7"/>
      <c r="I6" s="7"/>
    </row>
    <row r="7" spans="1:15" ht="15.75" x14ac:dyDescent="0.25">
      <c r="C7" s="7"/>
      <c r="D7" s="7"/>
      <c r="E7" s="9" t="s">
        <v>3</v>
      </c>
      <c r="F7" s="10"/>
      <c r="G7" s="9" t="s">
        <v>4</v>
      </c>
      <c r="H7" s="11"/>
      <c r="I7" s="12">
        <f>+[2]BC!G11</f>
        <v>2016</v>
      </c>
      <c r="L7" s="13"/>
    </row>
    <row r="8" spans="1:15" x14ac:dyDescent="0.25">
      <c r="A8" s="1" t="s">
        <v>5</v>
      </c>
      <c r="C8" s="14" t="s">
        <v>6</v>
      </c>
      <c r="D8" s="15"/>
      <c r="E8" s="15"/>
      <c r="F8" s="15"/>
      <c r="G8" s="16"/>
      <c r="H8" s="17"/>
      <c r="I8" s="17"/>
      <c r="L8" s="18"/>
      <c r="M8" s="18"/>
    </row>
    <row r="9" spans="1:15" x14ac:dyDescent="0.25">
      <c r="C9" s="14" t="s">
        <v>7</v>
      </c>
      <c r="D9" s="15"/>
      <c r="E9" s="7"/>
      <c r="F9" s="15"/>
      <c r="G9" s="17"/>
      <c r="H9" s="17"/>
      <c r="I9" s="17"/>
      <c r="L9" s="19"/>
    </row>
    <row r="10" spans="1:15" x14ac:dyDescent="0.25">
      <c r="A10" s="1" t="s">
        <v>8</v>
      </c>
      <c r="C10" s="7"/>
      <c r="D10" s="7" t="s">
        <v>9</v>
      </c>
      <c r="E10" s="20">
        <v>12803336</v>
      </c>
      <c r="F10" s="7"/>
      <c r="G10" s="21">
        <v>6481460</v>
      </c>
      <c r="H10" s="22"/>
      <c r="I10" s="21"/>
      <c r="L10" s="23"/>
    </row>
    <row r="11" spans="1:15" customFormat="1" x14ac:dyDescent="0.25">
      <c r="A11" s="24" t="s">
        <v>10</v>
      </c>
      <c r="B11" s="25"/>
      <c r="C11" s="26"/>
      <c r="D11" s="7" t="s">
        <v>11</v>
      </c>
      <c r="E11" s="20">
        <v>7174748</v>
      </c>
      <c r="F11" s="7"/>
      <c r="G11" s="27">
        <v>8371864</v>
      </c>
      <c r="H11" s="28"/>
      <c r="I11" s="29"/>
      <c r="J11" s="25"/>
      <c r="K11" s="25"/>
      <c r="L11" s="19"/>
      <c r="N11" s="19"/>
    </row>
    <row r="12" spans="1:15" x14ac:dyDescent="0.25">
      <c r="A12" s="1" t="s">
        <v>12</v>
      </c>
      <c r="C12" s="7"/>
      <c r="D12" s="7" t="s">
        <v>13</v>
      </c>
      <c r="E12" s="20">
        <v>6307159</v>
      </c>
      <c r="F12" s="7"/>
      <c r="G12" s="21">
        <v>6077797</v>
      </c>
      <c r="H12" s="22"/>
      <c r="I12" s="21"/>
      <c r="N12" s="18"/>
    </row>
    <row r="13" spans="1:15" x14ac:dyDescent="0.25">
      <c r="C13" s="14" t="s">
        <v>14</v>
      </c>
      <c r="D13" s="7"/>
      <c r="E13" s="30">
        <v>26285243</v>
      </c>
      <c r="F13" s="7"/>
      <c r="G13" s="31">
        <f>SUM(G9:G12)</f>
        <v>20931121</v>
      </c>
      <c r="H13" s="22"/>
      <c r="I13" s="32">
        <f>SUM(I9:I12)</f>
        <v>0</v>
      </c>
      <c r="N13" s="18"/>
    </row>
    <row r="14" spans="1:15" x14ac:dyDescent="0.25">
      <c r="C14" s="14"/>
      <c r="D14" s="7"/>
      <c r="E14" s="7"/>
      <c r="F14" s="7"/>
      <c r="G14" s="33"/>
      <c r="H14" s="22"/>
      <c r="I14" s="32" t="e">
        <f>SUM(#REF!)</f>
        <v>#REF!</v>
      </c>
      <c r="N14" s="34"/>
    </row>
    <row r="15" spans="1:15" ht="15.75" thickBot="1" x14ac:dyDescent="0.3">
      <c r="C15" s="14" t="s">
        <v>15</v>
      </c>
      <c r="D15" s="7"/>
      <c r="E15" s="35">
        <v>26285243</v>
      </c>
      <c r="F15" s="7"/>
      <c r="G15" s="36">
        <f>SUM(G14,G13)</f>
        <v>20931121</v>
      </c>
      <c r="H15" s="37"/>
      <c r="I15" s="36" t="e">
        <f>SUM(I14,I13)</f>
        <v>#REF!</v>
      </c>
      <c r="O15" s="18"/>
    </row>
    <row r="16" spans="1:15" ht="15.75" thickTop="1" x14ac:dyDescent="0.25">
      <c r="C16" s="7"/>
      <c r="D16" s="7" t="s">
        <v>16</v>
      </c>
      <c r="E16" s="38"/>
      <c r="F16" s="7"/>
      <c r="G16" s="21"/>
      <c r="H16" s="21"/>
      <c r="I16" s="21"/>
      <c r="O16" s="39"/>
    </row>
    <row r="17" spans="1:15" x14ac:dyDescent="0.25">
      <c r="C17" s="14" t="s">
        <v>17</v>
      </c>
      <c r="D17" s="7"/>
      <c r="E17" s="38"/>
      <c r="F17" s="7"/>
      <c r="G17" s="21"/>
      <c r="H17" s="21"/>
      <c r="I17" s="21"/>
      <c r="L17" s="18"/>
    </row>
    <row r="18" spans="1:15" x14ac:dyDescent="0.25">
      <c r="C18" s="14" t="s">
        <v>18</v>
      </c>
      <c r="D18" s="7"/>
      <c r="E18" s="7"/>
      <c r="F18" s="7"/>
      <c r="G18" s="22"/>
      <c r="H18" s="22"/>
      <c r="I18" s="22"/>
      <c r="L18" s="18"/>
    </row>
    <row r="19" spans="1:15" x14ac:dyDescent="0.25">
      <c r="A19" s="1" t="s">
        <v>19</v>
      </c>
      <c r="C19" s="7"/>
      <c r="D19" s="7" t="s">
        <v>20</v>
      </c>
      <c r="E19" s="20">
        <v>2726355</v>
      </c>
      <c r="F19" s="7"/>
      <c r="G19" s="21">
        <v>6633430</v>
      </c>
      <c r="H19" s="22"/>
      <c r="I19" s="21"/>
      <c r="L19" s="39"/>
    </row>
    <row r="20" spans="1:15" customFormat="1" ht="15.75" thickBot="1" x14ac:dyDescent="0.3">
      <c r="A20" s="24" t="s">
        <v>21</v>
      </c>
      <c r="B20" s="25"/>
      <c r="C20" s="26"/>
      <c r="D20" s="7" t="s">
        <v>22</v>
      </c>
      <c r="E20" s="40">
        <v>87853</v>
      </c>
      <c r="F20" s="7"/>
      <c r="G20" s="41">
        <v>611426</v>
      </c>
      <c r="H20" s="28"/>
      <c r="I20" s="29"/>
      <c r="J20" s="25"/>
      <c r="K20" s="25"/>
      <c r="L20" s="19"/>
    </row>
    <row r="21" spans="1:15" x14ac:dyDescent="0.25">
      <c r="C21" s="14" t="s">
        <v>23</v>
      </c>
      <c r="D21" s="7"/>
      <c r="E21" s="33">
        <f>SUM(E19:E20)</f>
        <v>2814208</v>
      </c>
      <c r="F21" s="33"/>
      <c r="G21" s="33">
        <f>SUM(G19:G20)</f>
        <v>7244856</v>
      </c>
      <c r="H21" s="22"/>
      <c r="I21" s="33">
        <f>SUM(I19:I20)</f>
        <v>0</v>
      </c>
      <c r="L21" s="42"/>
      <c r="M21" s="18"/>
      <c r="N21" s="18"/>
    </row>
    <row r="22" spans="1:15" customFormat="1" ht="33.75" customHeight="1" x14ac:dyDescent="0.25">
      <c r="A22" s="24"/>
      <c r="B22" s="25"/>
      <c r="C22" s="43" t="s">
        <v>24</v>
      </c>
      <c r="D22" s="44"/>
      <c r="E22" s="26"/>
      <c r="F22" s="26"/>
      <c r="G22" s="45">
        <f>G21</f>
        <v>7244856</v>
      </c>
      <c r="H22" s="29"/>
      <c r="I22" s="29"/>
      <c r="J22" s="25"/>
      <c r="K22" s="25"/>
      <c r="M22" s="46"/>
      <c r="N22" s="46"/>
    </row>
    <row r="23" spans="1:15" customFormat="1" x14ac:dyDescent="0.25">
      <c r="A23" s="24" t="s">
        <v>25</v>
      </c>
      <c r="B23" s="25"/>
      <c r="C23" s="26"/>
      <c r="D23" s="7"/>
      <c r="E23" s="7"/>
      <c r="F23" s="7"/>
      <c r="G23" s="29"/>
      <c r="H23" s="28"/>
      <c r="I23" s="29"/>
      <c r="J23" s="25"/>
      <c r="K23" s="25"/>
      <c r="M23" s="19"/>
    </row>
    <row r="24" spans="1:15" x14ac:dyDescent="0.25">
      <c r="C24" s="14"/>
      <c r="D24" s="7"/>
      <c r="E24" s="7"/>
      <c r="F24" s="7"/>
      <c r="G24" s="21"/>
      <c r="H24" s="21"/>
      <c r="I24" s="21"/>
      <c r="M24" s="18"/>
      <c r="N24" s="18"/>
      <c r="O24" s="18"/>
    </row>
    <row r="25" spans="1:15" x14ac:dyDescent="0.25">
      <c r="C25" s="14" t="s">
        <v>26</v>
      </c>
      <c r="D25" s="7"/>
      <c r="E25" s="7"/>
      <c r="F25" s="7"/>
      <c r="G25" s="21"/>
      <c r="H25" s="21"/>
      <c r="I25" s="21"/>
      <c r="M25" s="39"/>
      <c r="N25" s="18"/>
      <c r="O25" s="18"/>
    </row>
    <row r="26" spans="1:15" customFormat="1" x14ac:dyDescent="0.25">
      <c r="A26" s="24" t="s">
        <v>27</v>
      </c>
      <c r="B26" s="25"/>
      <c r="C26" s="47"/>
      <c r="D26" s="7" t="s">
        <v>28</v>
      </c>
      <c r="E26" s="20">
        <v>17889896</v>
      </c>
      <c r="F26" s="7"/>
      <c r="G26" s="21">
        <v>8703747.4399999976</v>
      </c>
      <c r="H26" s="28"/>
      <c r="I26" s="29"/>
      <c r="J26" s="25"/>
      <c r="K26" s="48"/>
      <c r="M26" s="49"/>
      <c r="N26" s="46"/>
      <c r="O26" s="46"/>
    </row>
    <row r="27" spans="1:15" x14ac:dyDescent="0.25">
      <c r="A27" s="1" t="s">
        <v>29</v>
      </c>
      <c r="C27" s="7"/>
      <c r="D27" s="7" t="s">
        <v>30</v>
      </c>
      <c r="E27" s="50">
        <v>1507418</v>
      </c>
      <c r="F27" s="7"/>
      <c r="G27" s="33">
        <f>'[3]ERF SRS'!H28</f>
        <v>-4901578.2</v>
      </c>
      <c r="H27" s="22"/>
      <c r="I27" s="21"/>
      <c r="K27" s="48"/>
      <c r="L27" s="18"/>
      <c r="N27" s="18"/>
    </row>
    <row r="28" spans="1:15" ht="15.75" thickBot="1" x14ac:dyDescent="0.3">
      <c r="A28" s="1" t="s">
        <v>31</v>
      </c>
      <c r="C28" s="7"/>
      <c r="D28" s="7" t="s">
        <v>32</v>
      </c>
      <c r="E28" s="40">
        <v>4073721</v>
      </c>
      <c r="F28" s="7"/>
      <c r="G28" s="51">
        <v>9884096</v>
      </c>
      <c r="H28" s="22"/>
      <c r="I28" s="51"/>
      <c r="K28" s="48"/>
      <c r="L28" s="52"/>
      <c r="N28" s="39"/>
      <c r="O28" s="53"/>
    </row>
    <row r="29" spans="1:15" ht="15.75" thickBot="1" x14ac:dyDescent="0.3">
      <c r="C29" s="14" t="s">
        <v>33</v>
      </c>
      <c r="D29" s="7"/>
      <c r="E29" s="54">
        <v>23471035</v>
      </c>
      <c r="F29" s="7"/>
      <c r="G29" s="32">
        <f>+G26+G27+G28</f>
        <v>13686265.239999998</v>
      </c>
      <c r="H29" s="37"/>
      <c r="I29" s="32"/>
      <c r="K29" s="48"/>
      <c r="O29" s="39"/>
    </row>
    <row r="30" spans="1:15" x14ac:dyDescent="0.25">
      <c r="C30" s="14"/>
      <c r="D30" s="7"/>
      <c r="E30" s="38"/>
      <c r="F30" s="7"/>
      <c r="G30" s="17"/>
      <c r="H30" s="17"/>
      <c r="I30" s="17"/>
      <c r="K30" s="48"/>
      <c r="N30" s="18"/>
      <c r="O30" s="18"/>
    </row>
    <row r="31" spans="1:15" ht="15.75" thickBot="1" x14ac:dyDescent="0.3">
      <c r="C31" s="14" t="s">
        <v>34</v>
      </c>
      <c r="D31" s="7"/>
      <c r="E31" s="35">
        <v>26285243</v>
      </c>
      <c r="F31" s="7"/>
      <c r="G31" s="36">
        <f>G21+G25+G29</f>
        <v>20931121.239999998</v>
      </c>
      <c r="H31" s="17"/>
      <c r="I31" s="36" t="e">
        <f>+#REF!+I29</f>
        <v>#REF!</v>
      </c>
      <c r="K31" s="55"/>
      <c r="L31" s="18"/>
      <c r="N31" s="18"/>
      <c r="O31" s="39"/>
    </row>
    <row r="32" spans="1:15" ht="15.75" thickTop="1" x14ac:dyDescent="0.25">
      <c r="C32" s="14"/>
      <c r="D32" s="7"/>
      <c r="E32" s="50"/>
      <c r="F32" s="7"/>
      <c r="G32" s="33"/>
      <c r="H32" s="17"/>
      <c r="I32" s="33"/>
      <c r="K32" s="55"/>
      <c r="L32" s="18"/>
      <c r="N32" s="18"/>
      <c r="O32" s="39"/>
    </row>
    <row r="33" spans="1:17" x14ac:dyDescent="0.25">
      <c r="C33" s="14"/>
      <c r="D33" s="7"/>
      <c r="E33" s="50"/>
      <c r="F33" s="7"/>
      <c r="G33" s="33"/>
      <c r="H33" s="17"/>
      <c r="I33" s="33"/>
      <c r="K33" s="55"/>
      <c r="L33" s="18"/>
      <c r="N33" s="18"/>
      <c r="O33" s="39"/>
    </row>
    <row r="34" spans="1:17" s="63" customFormat="1" x14ac:dyDescent="0.25">
      <c r="A34" s="56"/>
      <c r="B34" s="57"/>
      <c r="C34" s="58"/>
      <c r="D34" s="59" t="s">
        <v>35</v>
      </c>
      <c r="E34" s="50"/>
      <c r="F34" s="7"/>
      <c r="G34" s="60"/>
      <c r="H34" s="17"/>
      <c r="I34" s="33"/>
      <c r="J34" s="57"/>
      <c r="K34" s="61"/>
      <c r="L34" s="62"/>
      <c r="N34" s="62"/>
      <c r="O34" s="64"/>
    </row>
    <row r="35" spans="1:17" x14ac:dyDescent="0.25">
      <c r="C35" s="58"/>
      <c r="D35" s="14" t="s">
        <v>36</v>
      </c>
      <c r="E35" s="65"/>
      <c r="F35" s="65"/>
      <c r="G35" s="60" t="s">
        <v>37</v>
      </c>
      <c r="H35" s="17"/>
      <c r="I35" s="33"/>
      <c r="L35" s="18"/>
      <c r="N35" s="18"/>
      <c r="O35" s="39"/>
    </row>
    <row r="36" spans="1:17" x14ac:dyDescent="0.25">
      <c r="C36" s="7"/>
      <c r="D36" s="59" t="s">
        <v>38</v>
      </c>
      <c r="E36" s="65"/>
      <c r="F36" s="65"/>
      <c r="G36" s="66" t="s">
        <v>39</v>
      </c>
      <c r="H36" s="7"/>
      <c r="I36" s="21"/>
      <c r="K36" s="55"/>
      <c r="L36" s="39"/>
      <c r="N36" s="18"/>
    </row>
    <row r="37" spans="1:17" x14ac:dyDescent="0.25">
      <c r="C37" s="67"/>
      <c r="D37" s="68"/>
      <c r="E37" s="68"/>
      <c r="F37" s="68"/>
      <c r="G37" s="68"/>
      <c r="H37" s="68"/>
      <c r="I37" s="68"/>
      <c r="N37" s="18"/>
    </row>
    <row r="38" spans="1:17" x14ac:dyDescent="0.25">
      <c r="C38" s="7"/>
      <c r="D38" s="14"/>
      <c r="E38" s="14"/>
      <c r="F38" s="14"/>
      <c r="G38" s="7"/>
      <c r="H38" s="7"/>
      <c r="I38" s="7"/>
      <c r="M38" s="18"/>
      <c r="N38" s="18"/>
      <c r="O38" s="18"/>
      <c r="Q38" s="18"/>
    </row>
    <row r="39" spans="1:17" x14ac:dyDescent="0.25">
      <c r="C39" s="7"/>
      <c r="D39" s="7"/>
      <c r="E39" s="7"/>
      <c r="F39" s="7"/>
      <c r="G39" s="69"/>
      <c r="H39" s="69"/>
      <c r="I39" s="69"/>
      <c r="N39" s="18"/>
      <c r="O39" s="18"/>
    </row>
    <row r="40" spans="1:17" x14ac:dyDescent="0.25">
      <c r="O40" s="18"/>
      <c r="Q40" s="39"/>
    </row>
    <row r="41" spans="1:17" x14ac:dyDescent="0.25">
      <c r="G41" s="70"/>
      <c r="I41" s="70"/>
      <c r="O41" s="71"/>
    </row>
    <row r="42" spans="1:17" x14ac:dyDescent="0.25">
      <c r="O42" s="39"/>
    </row>
    <row r="43" spans="1:17" x14ac:dyDescent="0.25">
      <c r="G43" s="70"/>
      <c r="I43" s="55"/>
    </row>
  </sheetData>
  <mergeCells count="5">
    <mergeCell ref="C2:I2"/>
    <mergeCell ref="C3:I3"/>
    <mergeCell ref="C4:I4"/>
    <mergeCell ref="C5:I5"/>
    <mergeCell ref="C37:I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2023-02-10T16:06:42Z</dcterms:created>
  <dcterms:modified xsi:type="dcterms:W3CDTF">2023-02-10T16:20:24Z</dcterms:modified>
</cp:coreProperties>
</file>