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nova\Desktop\DEUDA OIA 2021-2022\DOCUMENTOS EN EXCELL\"/>
    </mc:Choice>
  </mc:AlternateContent>
  <xr:revisionPtr revIDLastSave="0" documentId="13_ncr:1_{5FC61166-F18F-4FC3-91E8-24166EAA2AC3}" xr6:coauthVersionLast="47" xr6:coauthVersionMax="47" xr10:uidLastSave="{00000000-0000-0000-0000-000000000000}"/>
  <bookViews>
    <workbookView xWindow="-120" yWindow="-120" windowWidth="21840" windowHeight="13140" xr2:uid="{1D7F6B8A-0568-4A0A-B903-63E2F841D172}"/>
  </bookViews>
  <sheets>
    <sheet name="DICIEMBRE-2022" sheetId="1" r:id="rId1"/>
  </sheets>
  <externalReferences>
    <externalReference r:id="rId2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G208" i="1" l="1"/>
  <c r="F208" i="1"/>
  <c r="E208" i="1"/>
  <c r="D208" i="1"/>
  <c r="C208" i="1"/>
  <c r="B208" i="1"/>
  <c r="G207" i="1"/>
  <c r="F207" i="1"/>
  <c r="E207" i="1"/>
  <c r="D207" i="1"/>
  <c r="C207" i="1"/>
  <c r="B207" i="1"/>
  <c r="G206" i="1"/>
  <c r="F206" i="1"/>
  <c r="E206" i="1"/>
  <c r="D206" i="1"/>
  <c r="C206" i="1"/>
  <c r="B206" i="1"/>
  <c r="G205" i="1"/>
  <c r="F205" i="1"/>
  <c r="E205" i="1"/>
  <c r="D205" i="1"/>
  <c r="C205" i="1"/>
  <c r="B205" i="1"/>
  <c r="G204" i="1"/>
  <c r="F204" i="1"/>
  <c r="E204" i="1"/>
  <c r="D204" i="1"/>
  <c r="C204" i="1"/>
  <c r="B204" i="1"/>
  <c r="G203" i="1"/>
  <c r="F203" i="1"/>
  <c r="E203" i="1"/>
  <c r="D203" i="1"/>
  <c r="C203" i="1"/>
  <c r="B203" i="1"/>
  <c r="G202" i="1"/>
  <c r="F202" i="1"/>
  <c r="E202" i="1"/>
  <c r="D202" i="1"/>
  <c r="C202" i="1"/>
  <c r="B202" i="1"/>
  <c r="G201" i="1"/>
  <c r="F201" i="1"/>
  <c r="E201" i="1"/>
  <c r="D201" i="1"/>
  <c r="C201" i="1"/>
  <c r="B201" i="1"/>
  <c r="G200" i="1"/>
  <c r="F200" i="1"/>
  <c r="E200" i="1"/>
  <c r="D200" i="1"/>
  <c r="C200" i="1"/>
  <c r="B200" i="1"/>
  <c r="G199" i="1"/>
  <c r="F199" i="1"/>
  <c r="E199" i="1"/>
  <c r="D199" i="1"/>
  <c r="C199" i="1"/>
  <c r="B199" i="1"/>
  <c r="G198" i="1"/>
  <c r="F198" i="1"/>
  <c r="E198" i="1"/>
  <c r="D198" i="1"/>
  <c r="C198" i="1"/>
  <c r="B198" i="1"/>
  <c r="G197" i="1"/>
  <c r="F197" i="1"/>
  <c r="E197" i="1"/>
  <c r="D197" i="1"/>
  <c r="C197" i="1"/>
  <c r="B197" i="1"/>
  <c r="G196" i="1"/>
  <c r="F196" i="1"/>
  <c r="E196" i="1"/>
  <c r="D196" i="1"/>
  <c r="C196" i="1"/>
  <c r="B196" i="1"/>
  <c r="G195" i="1"/>
  <c r="F195" i="1"/>
  <c r="E195" i="1"/>
  <c r="D195" i="1"/>
  <c r="C195" i="1"/>
  <c r="B195" i="1"/>
  <c r="G194" i="1"/>
  <c r="F194" i="1"/>
  <c r="E194" i="1"/>
  <c r="D194" i="1"/>
  <c r="C194" i="1"/>
  <c r="B194" i="1"/>
  <c r="G193" i="1"/>
  <c r="F193" i="1"/>
  <c r="E193" i="1"/>
  <c r="D193" i="1"/>
  <c r="C193" i="1"/>
  <c r="B193" i="1"/>
  <c r="G192" i="1"/>
  <c r="F192" i="1"/>
  <c r="E192" i="1"/>
  <c r="D192" i="1"/>
  <c r="C192" i="1"/>
  <c r="B192" i="1"/>
  <c r="G191" i="1"/>
  <c r="F191" i="1"/>
  <c r="E191" i="1"/>
  <c r="D191" i="1"/>
  <c r="C191" i="1"/>
  <c r="B191" i="1"/>
  <c r="G190" i="1"/>
  <c r="F190" i="1"/>
  <c r="E190" i="1"/>
  <c r="D190" i="1"/>
  <c r="C190" i="1"/>
  <c r="B190" i="1"/>
  <c r="G189" i="1"/>
  <c r="F189" i="1"/>
  <c r="E189" i="1"/>
  <c r="D189" i="1"/>
  <c r="C189" i="1"/>
  <c r="B189" i="1"/>
  <c r="G188" i="1"/>
  <c r="F188" i="1"/>
  <c r="E188" i="1"/>
  <c r="D188" i="1"/>
  <c r="C188" i="1"/>
  <c r="B188" i="1"/>
  <c r="G187" i="1"/>
  <c r="F187" i="1"/>
  <c r="E187" i="1"/>
  <c r="D187" i="1"/>
  <c r="C187" i="1"/>
  <c r="B187" i="1"/>
  <c r="G186" i="1"/>
  <c r="F186" i="1"/>
  <c r="E186" i="1"/>
  <c r="D186" i="1"/>
  <c r="C186" i="1"/>
  <c r="B186" i="1"/>
  <c r="G185" i="1"/>
  <c r="F185" i="1"/>
  <c r="E185" i="1"/>
  <c r="D185" i="1"/>
  <c r="C185" i="1"/>
  <c r="B185" i="1"/>
  <c r="G184" i="1"/>
  <c r="F184" i="1"/>
  <c r="E184" i="1"/>
  <c r="D184" i="1"/>
  <c r="C184" i="1"/>
  <c r="B184" i="1"/>
  <c r="G183" i="1"/>
  <c r="F183" i="1"/>
  <c r="E183" i="1"/>
  <c r="D183" i="1"/>
  <c r="C183" i="1"/>
  <c r="B183" i="1"/>
  <c r="G182" i="1"/>
  <c r="F182" i="1"/>
  <c r="E182" i="1"/>
  <c r="D182" i="1"/>
  <c r="C182" i="1"/>
  <c r="B182" i="1"/>
  <c r="G181" i="1"/>
  <c r="F181" i="1"/>
  <c r="E181" i="1"/>
  <c r="D181" i="1"/>
  <c r="C181" i="1"/>
  <c r="B181" i="1"/>
  <c r="G180" i="1"/>
  <c r="F180" i="1"/>
  <c r="E180" i="1"/>
  <c r="D180" i="1"/>
  <c r="C180" i="1"/>
  <c r="B180" i="1"/>
  <c r="G179" i="1"/>
  <c r="F179" i="1"/>
  <c r="E179" i="1"/>
  <c r="D179" i="1"/>
  <c r="C179" i="1"/>
  <c r="B179" i="1"/>
  <c r="G178" i="1"/>
  <c r="F178" i="1"/>
  <c r="E178" i="1"/>
  <c r="D178" i="1"/>
  <c r="C178" i="1"/>
  <c r="B178" i="1"/>
  <c r="G177" i="1"/>
  <c r="F177" i="1"/>
  <c r="E177" i="1"/>
  <c r="D177" i="1"/>
  <c r="C177" i="1"/>
  <c r="B177" i="1"/>
  <c r="G176" i="1"/>
  <c r="F176" i="1"/>
  <c r="E176" i="1"/>
  <c r="D176" i="1"/>
  <c r="C176" i="1"/>
  <c r="B176" i="1"/>
  <c r="G175" i="1"/>
  <c r="F175" i="1"/>
  <c r="E175" i="1"/>
  <c r="D175" i="1"/>
  <c r="C175" i="1"/>
  <c r="B175" i="1"/>
  <c r="G174" i="1"/>
  <c r="F174" i="1"/>
  <c r="E174" i="1"/>
  <c r="D174" i="1"/>
  <c r="C174" i="1"/>
  <c r="B174" i="1"/>
  <c r="G173" i="1"/>
  <c r="F173" i="1"/>
  <c r="E173" i="1"/>
  <c r="D173" i="1"/>
  <c r="C173" i="1"/>
  <c r="B173" i="1"/>
  <c r="G172" i="1"/>
  <c r="F172" i="1"/>
  <c r="E172" i="1"/>
  <c r="D172" i="1"/>
  <c r="C172" i="1"/>
  <c r="B172" i="1"/>
  <c r="G171" i="1"/>
  <c r="F171" i="1"/>
  <c r="E171" i="1"/>
  <c r="D171" i="1"/>
  <c r="C171" i="1"/>
  <c r="B171" i="1"/>
  <c r="G170" i="1"/>
  <c r="F170" i="1"/>
  <c r="E170" i="1"/>
  <c r="D170" i="1"/>
  <c r="C170" i="1"/>
  <c r="B170" i="1"/>
  <c r="G169" i="1"/>
  <c r="F169" i="1"/>
  <c r="E169" i="1"/>
  <c r="D169" i="1"/>
  <c r="C169" i="1"/>
  <c r="B169" i="1"/>
  <c r="G168" i="1"/>
  <c r="F168" i="1"/>
  <c r="E168" i="1"/>
  <c r="D168" i="1"/>
  <c r="C168" i="1"/>
  <c r="B168" i="1"/>
  <c r="G167" i="1"/>
  <c r="F167" i="1"/>
  <c r="E167" i="1"/>
  <c r="D167" i="1"/>
  <c r="C167" i="1"/>
  <c r="B167" i="1"/>
  <c r="G166" i="1"/>
  <c r="F166" i="1"/>
  <c r="E166" i="1"/>
  <c r="D166" i="1"/>
  <c r="C166" i="1"/>
  <c r="B166" i="1"/>
  <c r="G165" i="1"/>
  <c r="F165" i="1"/>
  <c r="E165" i="1"/>
  <c r="D165" i="1"/>
  <c r="C165" i="1"/>
  <c r="B165" i="1"/>
  <c r="G164" i="1"/>
  <c r="F164" i="1"/>
  <c r="E164" i="1"/>
  <c r="D164" i="1"/>
  <c r="C164" i="1"/>
  <c r="B164" i="1"/>
  <c r="G163" i="1"/>
  <c r="F163" i="1"/>
  <c r="E163" i="1"/>
  <c r="D163" i="1"/>
  <c r="C163" i="1"/>
  <c r="B163" i="1"/>
  <c r="G162" i="1"/>
  <c r="F162" i="1"/>
  <c r="E162" i="1"/>
  <c r="D162" i="1"/>
  <c r="C162" i="1"/>
  <c r="B162" i="1"/>
  <c r="G161" i="1"/>
  <c r="F161" i="1"/>
  <c r="E161" i="1"/>
  <c r="D161" i="1"/>
  <c r="C161" i="1"/>
  <c r="B161" i="1"/>
  <c r="G160" i="1"/>
  <c r="F160" i="1"/>
  <c r="E160" i="1"/>
  <c r="D160" i="1"/>
  <c r="C160" i="1"/>
  <c r="B160" i="1"/>
  <c r="G159" i="1"/>
  <c r="F159" i="1"/>
  <c r="E159" i="1"/>
  <c r="D159" i="1"/>
  <c r="C159" i="1"/>
  <c r="B159" i="1"/>
  <c r="G158" i="1"/>
  <c r="F158" i="1"/>
  <c r="E158" i="1"/>
  <c r="D158" i="1"/>
  <c r="C158" i="1"/>
  <c r="B158" i="1"/>
  <c r="G157" i="1"/>
  <c r="F157" i="1"/>
  <c r="E157" i="1"/>
  <c r="D157" i="1"/>
  <c r="C157" i="1"/>
  <c r="B157" i="1"/>
  <c r="G156" i="1"/>
  <c r="F156" i="1"/>
  <c r="E156" i="1"/>
  <c r="D156" i="1"/>
  <c r="C156" i="1"/>
  <c r="B156" i="1"/>
  <c r="G155" i="1"/>
  <c r="F155" i="1"/>
  <c r="E155" i="1"/>
  <c r="D155" i="1"/>
  <c r="C155" i="1"/>
  <c r="B155" i="1"/>
  <c r="G154" i="1"/>
  <c r="F154" i="1"/>
  <c r="E154" i="1"/>
  <c r="D154" i="1"/>
  <c r="C154" i="1"/>
  <c r="B154" i="1"/>
  <c r="G153" i="1"/>
  <c r="F153" i="1"/>
  <c r="E153" i="1"/>
  <c r="D153" i="1"/>
  <c r="C153" i="1"/>
  <c r="B153" i="1"/>
  <c r="G152" i="1"/>
  <c r="F152" i="1"/>
  <c r="E152" i="1"/>
  <c r="D152" i="1"/>
  <c r="C152" i="1"/>
  <c r="B152" i="1"/>
  <c r="G151" i="1"/>
  <c r="F151" i="1"/>
  <c r="E151" i="1"/>
  <c r="D151" i="1"/>
  <c r="C151" i="1"/>
  <c r="B151" i="1"/>
  <c r="G150" i="1"/>
  <c r="F150" i="1"/>
  <c r="E150" i="1"/>
  <c r="D150" i="1"/>
  <c r="C150" i="1"/>
  <c r="B150" i="1"/>
  <c r="G149" i="1"/>
  <c r="F149" i="1"/>
  <c r="E149" i="1"/>
  <c r="D149" i="1"/>
  <c r="C149" i="1"/>
  <c r="B149" i="1"/>
  <c r="G148" i="1"/>
  <c r="F148" i="1"/>
  <c r="E148" i="1"/>
  <c r="D148" i="1"/>
  <c r="C148" i="1"/>
  <c r="B148" i="1"/>
  <c r="G147" i="1"/>
  <c r="F147" i="1"/>
  <c r="E147" i="1"/>
  <c r="D147" i="1"/>
  <c r="C147" i="1"/>
  <c r="B147" i="1"/>
  <c r="G146" i="1"/>
  <c r="F146" i="1"/>
  <c r="E146" i="1"/>
  <c r="D146" i="1"/>
  <c r="C146" i="1"/>
  <c r="B146" i="1"/>
  <c r="G145" i="1"/>
  <c r="F145" i="1"/>
  <c r="E145" i="1"/>
  <c r="D145" i="1"/>
  <c r="C145" i="1"/>
  <c r="B145" i="1"/>
  <c r="G144" i="1"/>
  <c r="F144" i="1"/>
  <c r="E144" i="1"/>
  <c r="D144" i="1"/>
  <c r="C144" i="1"/>
  <c r="B144" i="1"/>
  <c r="G143" i="1"/>
  <c r="F143" i="1"/>
  <c r="E143" i="1"/>
  <c r="D143" i="1"/>
  <c r="C143" i="1"/>
  <c r="B143" i="1"/>
  <c r="G142" i="1"/>
  <c r="F142" i="1"/>
  <c r="E142" i="1"/>
  <c r="D142" i="1"/>
  <c r="C142" i="1"/>
  <c r="B142" i="1"/>
  <c r="G141" i="1"/>
  <c r="F141" i="1"/>
  <c r="E141" i="1"/>
  <c r="D141" i="1"/>
  <c r="C141" i="1"/>
  <c r="B141" i="1"/>
  <c r="G140" i="1"/>
  <c r="F140" i="1"/>
  <c r="E140" i="1"/>
  <c r="D140" i="1"/>
  <c r="C140" i="1"/>
  <c r="B140" i="1"/>
  <c r="G139" i="1"/>
  <c r="F139" i="1"/>
  <c r="E139" i="1"/>
  <c r="D139" i="1"/>
  <c r="C139" i="1"/>
  <c r="B139" i="1"/>
  <c r="G138" i="1"/>
  <c r="F138" i="1"/>
  <c r="E138" i="1"/>
  <c r="D138" i="1"/>
  <c r="C138" i="1"/>
  <c r="B138" i="1"/>
  <c r="G137" i="1"/>
  <c r="F137" i="1"/>
  <c r="E137" i="1"/>
  <c r="D137" i="1"/>
  <c r="C137" i="1"/>
  <c r="B137" i="1"/>
  <c r="G136" i="1"/>
  <c r="F136" i="1"/>
  <c r="E136" i="1"/>
  <c r="D136" i="1"/>
  <c r="C136" i="1"/>
  <c r="B136" i="1"/>
  <c r="G135" i="1"/>
  <c r="F135" i="1"/>
  <c r="E135" i="1"/>
  <c r="D135" i="1"/>
  <c r="C135" i="1"/>
  <c r="B135" i="1"/>
  <c r="G134" i="1"/>
  <c r="F134" i="1"/>
  <c r="E134" i="1"/>
  <c r="D134" i="1"/>
  <c r="C134" i="1"/>
  <c r="B134" i="1"/>
  <c r="G133" i="1"/>
  <c r="F133" i="1"/>
  <c r="E133" i="1"/>
  <c r="D133" i="1"/>
  <c r="C133" i="1"/>
  <c r="B133" i="1"/>
  <c r="G132" i="1"/>
  <c r="F132" i="1"/>
  <c r="E132" i="1"/>
  <c r="D132" i="1"/>
  <c r="C132" i="1"/>
  <c r="B132" i="1"/>
  <c r="G131" i="1"/>
  <c r="F131" i="1"/>
  <c r="E131" i="1"/>
  <c r="D131" i="1"/>
  <c r="C131" i="1"/>
  <c r="B131" i="1"/>
  <c r="G130" i="1"/>
  <c r="F130" i="1"/>
  <c r="E130" i="1"/>
  <c r="D130" i="1"/>
  <c r="C130" i="1"/>
  <c r="B130" i="1"/>
  <c r="G129" i="1"/>
  <c r="F129" i="1"/>
  <c r="E129" i="1"/>
  <c r="D129" i="1"/>
  <c r="C129" i="1"/>
  <c r="B129" i="1"/>
  <c r="G128" i="1"/>
  <c r="F128" i="1"/>
  <c r="E128" i="1"/>
  <c r="D128" i="1"/>
  <c r="C128" i="1"/>
  <c r="B128" i="1"/>
  <c r="G127" i="1"/>
  <c r="F127" i="1"/>
  <c r="E127" i="1"/>
  <c r="D127" i="1"/>
  <c r="C127" i="1"/>
  <c r="B127" i="1"/>
  <c r="G126" i="1"/>
  <c r="E126" i="1"/>
  <c r="D126" i="1"/>
  <c r="C126" i="1"/>
  <c r="B126" i="1"/>
  <c r="G125" i="1"/>
  <c r="E125" i="1"/>
  <c r="D125" i="1"/>
  <c r="C125" i="1"/>
  <c r="B125" i="1"/>
  <c r="G124" i="1"/>
  <c r="E124" i="1"/>
  <c r="D124" i="1"/>
  <c r="C124" i="1"/>
  <c r="B124" i="1"/>
  <c r="G123" i="1"/>
  <c r="E123" i="1"/>
  <c r="D123" i="1"/>
  <c r="C123" i="1"/>
  <c r="B123" i="1"/>
  <c r="G122" i="1"/>
  <c r="E122" i="1"/>
  <c r="D122" i="1"/>
  <c r="C122" i="1"/>
  <c r="B122" i="1"/>
  <c r="G121" i="1"/>
  <c r="F121" i="1"/>
  <c r="E121" i="1"/>
  <c r="D121" i="1"/>
  <c r="C121" i="1"/>
  <c r="B121" i="1"/>
  <c r="G120" i="1"/>
  <c r="F120" i="1"/>
  <c r="E120" i="1"/>
  <c r="D120" i="1"/>
  <c r="C120" i="1"/>
  <c r="B120" i="1"/>
  <c r="G119" i="1"/>
  <c r="F119" i="1"/>
  <c r="E119" i="1"/>
  <c r="D119" i="1"/>
  <c r="C119" i="1"/>
  <c r="B119" i="1"/>
  <c r="G118" i="1"/>
  <c r="F118" i="1"/>
  <c r="E118" i="1"/>
  <c r="D118" i="1"/>
  <c r="C118" i="1"/>
  <c r="B118" i="1"/>
  <c r="G117" i="1"/>
  <c r="F117" i="1"/>
  <c r="E117" i="1"/>
  <c r="D117" i="1"/>
  <c r="C117" i="1"/>
  <c r="B117" i="1"/>
  <c r="G116" i="1"/>
  <c r="F116" i="1"/>
  <c r="E116" i="1"/>
  <c r="D116" i="1"/>
  <c r="C116" i="1"/>
  <c r="B116" i="1"/>
  <c r="G115" i="1"/>
  <c r="F115" i="1"/>
  <c r="E115" i="1"/>
  <c r="D115" i="1"/>
  <c r="C115" i="1"/>
  <c r="B115" i="1"/>
  <c r="G114" i="1"/>
  <c r="F114" i="1"/>
  <c r="E114" i="1"/>
  <c r="D114" i="1"/>
  <c r="C114" i="1"/>
  <c r="B114" i="1"/>
  <c r="G113" i="1"/>
  <c r="F113" i="1"/>
  <c r="E113" i="1"/>
  <c r="D113" i="1"/>
  <c r="C113" i="1"/>
  <c r="B113" i="1"/>
  <c r="G112" i="1"/>
  <c r="F112" i="1"/>
  <c r="E112" i="1"/>
  <c r="D112" i="1"/>
  <c r="C112" i="1"/>
  <c r="B112" i="1"/>
  <c r="G111" i="1"/>
  <c r="F111" i="1"/>
  <c r="E111" i="1"/>
  <c r="D111" i="1"/>
  <c r="C111" i="1"/>
  <c r="B111" i="1"/>
  <c r="G110" i="1"/>
  <c r="F110" i="1"/>
  <c r="E110" i="1"/>
  <c r="D110" i="1"/>
  <c r="C110" i="1"/>
  <c r="B110" i="1"/>
  <c r="G109" i="1"/>
  <c r="F109" i="1"/>
  <c r="E109" i="1"/>
  <c r="D109" i="1"/>
  <c r="C109" i="1"/>
  <c r="B109" i="1"/>
  <c r="G108" i="1"/>
  <c r="F108" i="1"/>
  <c r="E108" i="1"/>
  <c r="D108" i="1"/>
  <c r="C108" i="1"/>
  <c r="B108" i="1"/>
  <c r="G107" i="1"/>
  <c r="F107" i="1"/>
  <c r="E107" i="1"/>
  <c r="D107" i="1"/>
  <c r="C107" i="1"/>
  <c r="B107" i="1"/>
  <c r="G106" i="1"/>
  <c r="F106" i="1"/>
  <c r="E106" i="1"/>
  <c r="D106" i="1"/>
  <c r="C106" i="1"/>
  <c r="B106" i="1"/>
  <c r="G105" i="1"/>
  <c r="F105" i="1"/>
  <c r="E105" i="1"/>
  <c r="D105" i="1"/>
  <c r="C105" i="1"/>
  <c r="B105" i="1"/>
  <c r="G104" i="1"/>
  <c r="F104" i="1"/>
  <c r="E104" i="1"/>
  <c r="D104" i="1"/>
  <c r="C104" i="1"/>
  <c r="B104" i="1"/>
  <c r="G103" i="1"/>
  <c r="F103" i="1"/>
  <c r="E103" i="1"/>
  <c r="D103" i="1"/>
  <c r="C103" i="1"/>
  <c r="B103" i="1"/>
  <c r="G102" i="1"/>
  <c r="F102" i="1"/>
  <c r="E102" i="1"/>
  <c r="D102" i="1"/>
  <c r="C102" i="1"/>
  <c r="B102" i="1"/>
  <c r="G101" i="1"/>
  <c r="F101" i="1"/>
  <c r="E101" i="1"/>
  <c r="D101" i="1"/>
  <c r="C101" i="1"/>
  <c r="B101" i="1"/>
  <c r="G100" i="1"/>
  <c r="F100" i="1"/>
  <c r="E100" i="1"/>
  <c r="D100" i="1"/>
  <c r="C100" i="1"/>
  <c r="B100" i="1"/>
  <c r="G99" i="1"/>
  <c r="F99" i="1"/>
  <c r="E99" i="1"/>
  <c r="D99" i="1"/>
  <c r="C99" i="1"/>
  <c r="B99" i="1"/>
  <c r="G98" i="1"/>
  <c r="F98" i="1"/>
  <c r="E98" i="1"/>
  <c r="D98" i="1"/>
  <c r="C98" i="1"/>
  <c r="B98" i="1"/>
  <c r="G97" i="1"/>
  <c r="F97" i="1"/>
  <c r="E97" i="1"/>
  <c r="D97" i="1"/>
  <c r="C97" i="1"/>
  <c r="B97" i="1"/>
  <c r="G96" i="1"/>
  <c r="F96" i="1"/>
  <c r="E96" i="1"/>
  <c r="D96" i="1"/>
  <c r="C96" i="1"/>
  <c r="B96" i="1"/>
  <c r="G95" i="1"/>
  <c r="F95" i="1"/>
  <c r="E95" i="1"/>
  <c r="D95" i="1"/>
  <c r="C95" i="1"/>
  <c r="B95" i="1"/>
  <c r="G94" i="1"/>
  <c r="F94" i="1"/>
  <c r="E94" i="1"/>
  <c r="D94" i="1"/>
  <c r="C94" i="1"/>
  <c r="B94" i="1"/>
  <c r="G93" i="1"/>
  <c r="F93" i="1"/>
  <c r="E93" i="1"/>
  <c r="D93" i="1"/>
  <c r="C93" i="1"/>
  <c r="B93" i="1"/>
  <c r="G92" i="1"/>
  <c r="F92" i="1"/>
  <c r="E92" i="1"/>
  <c r="D92" i="1"/>
  <c r="C92" i="1"/>
  <c r="B92" i="1"/>
  <c r="G91" i="1"/>
  <c r="F91" i="1"/>
  <c r="E91" i="1"/>
  <c r="D91" i="1"/>
  <c r="C91" i="1"/>
  <c r="B91" i="1"/>
  <c r="G90" i="1"/>
  <c r="F90" i="1"/>
  <c r="E90" i="1"/>
  <c r="D90" i="1"/>
  <c r="C90" i="1"/>
  <c r="B90" i="1"/>
  <c r="G89" i="1"/>
  <c r="F89" i="1"/>
  <c r="E89" i="1"/>
  <c r="D89" i="1"/>
  <c r="C89" i="1"/>
  <c r="B89" i="1"/>
  <c r="G88" i="1"/>
  <c r="F88" i="1"/>
  <c r="E88" i="1"/>
  <c r="D88" i="1"/>
  <c r="C88" i="1"/>
  <c r="B88" i="1"/>
  <c r="G87" i="1"/>
  <c r="F87" i="1"/>
  <c r="E87" i="1"/>
  <c r="D87" i="1"/>
  <c r="C87" i="1"/>
  <c r="B87" i="1"/>
  <c r="G86" i="1"/>
  <c r="F86" i="1"/>
  <c r="E86" i="1"/>
  <c r="D86" i="1"/>
  <c r="C86" i="1"/>
  <c r="B86" i="1"/>
  <c r="G85" i="1"/>
  <c r="F85" i="1"/>
  <c r="E85" i="1"/>
  <c r="D85" i="1"/>
  <c r="C85" i="1"/>
  <c r="B85" i="1"/>
  <c r="G84" i="1"/>
  <c r="F84" i="1"/>
  <c r="E84" i="1"/>
  <c r="D84" i="1"/>
  <c r="C84" i="1"/>
  <c r="B84" i="1"/>
  <c r="G83" i="1"/>
  <c r="F83" i="1"/>
  <c r="E83" i="1"/>
  <c r="D83" i="1"/>
  <c r="C83" i="1"/>
  <c r="B83" i="1"/>
  <c r="G82" i="1"/>
  <c r="F82" i="1"/>
  <c r="E82" i="1"/>
  <c r="D82" i="1"/>
  <c r="C82" i="1"/>
  <c r="B82" i="1"/>
  <c r="G81" i="1"/>
  <c r="F81" i="1"/>
  <c r="E81" i="1"/>
  <c r="D81" i="1"/>
  <c r="C81" i="1"/>
  <c r="B81" i="1"/>
  <c r="G80" i="1"/>
  <c r="F80" i="1"/>
  <c r="E80" i="1"/>
  <c r="D80" i="1"/>
  <c r="C80" i="1"/>
  <c r="B80" i="1"/>
  <c r="G79" i="1"/>
  <c r="F79" i="1"/>
  <c r="E79" i="1"/>
  <c r="D79" i="1"/>
  <c r="C79" i="1"/>
  <c r="B79" i="1"/>
  <c r="G78" i="1"/>
  <c r="F78" i="1"/>
  <c r="E78" i="1"/>
  <c r="D78" i="1"/>
  <c r="C78" i="1"/>
  <c r="B78" i="1"/>
  <c r="G77" i="1"/>
  <c r="F77" i="1"/>
  <c r="E77" i="1"/>
  <c r="D77" i="1"/>
  <c r="C77" i="1"/>
  <c r="B77" i="1"/>
  <c r="G76" i="1"/>
  <c r="F76" i="1"/>
  <c r="E76" i="1"/>
  <c r="D76" i="1"/>
  <c r="C76" i="1"/>
  <c r="B76" i="1"/>
  <c r="G75" i="1"/>
  <c r="F75" i="1"/>
  <c r="E75" i="1"/>
  <c r="D75" i="1"/>
  <c r="C75" i="1"/>
  <c r="B75" i="1"/>
  <c r="G74" i="1"/>
  <c r="F74" i="1"/>
  <c r="E74" i="1"/>
  <c r="D74" i="1"/>
  <c r="C74" i="1"/>
  <c r="B74" i="1"/>
  <c r="G73" i="1"/>
  <c r="F73" i="1"/>
  <c r="E73" i="1"/>
  <c r="D73" i="1"/>
  <c r="C73" i="1"/>
  <c r="B73" i="1"/>
  <c r="G72" i="1"/>
  <c r="F72" i="1"/>
  <c r="E72" i="1"/>
  <c r="D72" i="1"/>
  <c r="C72" i="1"/>
  <c r="B72" i="1"/>
  <c r="G71" i="1"/>
  <c r="F71" i="1"/>
  <c r="E71" i="1"/>
  <c r="D71" i="1"/>
  <c r="C71" i="1"/>
  <c r="B71" i="1"/>
  <c r="G70" i="1"/>
  <c r="F70" i="1"/>
  <c r="E70" i="1"/>
  <c r="D70" i="1"/>
  <c r="C70" i="1"/>
  <c r="B70" i="1"/>
  <c r="G69" i="1"/>
  <c r="F69" i="1"/>
  <c r="E69" i="1"/>
  <c r="D69" i="1"/>
  <c r="C69" i="1"/>
  <c r="B69" i="1"/>
  <c r="G68" i="1"/>
  <c r="F68" i="1"/>
  <c r="E68" i="1"/>
  <c r="D68" i="1"/>
  <c r="C68" i="1"/>
  <c r="B68" i="1"/>
  <c r="G67" i="1"/>
  <c r="F67" i="1"/>
  <c r="E67" i="1"/>
  <c r="D67" i="1"/>
  <c r="C67" i="1"/>
  <c r="B67" i="1"/>
  <c r="G66" i="1"/>
  <c r="F66" i="1"/>
  <c r="E66" i="1"/>
  <c r="D66" i="1"/>
  <c r="C66" i="1"/>
  <c r="B66" i="1"/>
  <c r="G65" i="1"/>
  <c r="F65" i="1"/>
  <c r="E65" i="1"/>
  <c r="D65" i="1"/>
  <c r="C65" i="1"/>
  <c r="B65" i="1"/>
  <c r="G64" i="1"/>
  <c r="F64" i="1"/>
  <c r="E64" i="1"/>
  <c r="D64" i="1"/>
  <c r="C64" i="1"/>
  <c r="B64" i="1"/>
  <c r="G63" i="1"/>
  <c r="F63" i="1"/>
  <c r="E63" i="1"/>
  <c r="D63" i="1"/>
  <c r="C63" i="1"/>
  <c r="B63" i="1"/>
  <c r="G62" i="1"/>
  <c r="F62" i="1"/>
  <c r="E62" i="1"/>
  <c r="D62" i="1"/>
  <c r="C62" i="1"/>
  <c r="B62" i="1"/>
  <c r="G61" i="1"/>
  <c r="F61" i="1"/>
  <c r="E61" i="1"/>
  <c r="D61" i="1"/>
  <c r="C61" i="1"/>
  <c r="B61" i="1"/>
  <c r="G60" i="1"/>
  <c r="F60" i="1"/>
  <c r="E60" i="1"/>
  <c r="D60" i="1"/>
  <c r="C60" i="1"/>
  <c r="B60" i="1"/>
  <c r="G59" i="1"/>
  <c r="F59" i="1"/>
  <c r="E59" i="1"/>
  <c r="D59" i="1"/>
  <c r="C59" i="1"/>
  <c r="B59" i="1"/>
  <c r="G58" i="1"/>
  <c r="F58" i="1"/>
  <c r="E58" i="1"/>
  <c r="D58" i="1"/>
  <c r="C58" i="1"/>
  <c r="B58" i="1"/>
  <c r="G57" i="1"/>
  <c r="F57" i="1"/>
  <c r="E57" i="1"/>
  <c r="D57" i="1"/>
  <c r="C57" i="1"/>
  <c r="B57" i="1"/>
  <c r="G56" i="1"/>
  <c r="F56" i="1"/>
  <c r="E56" i="1"/>
  <c r="D56" i="1"/>
  <c r="C56" i="1"/>
  <c r="B56" i="1"/>
  <c r="G55" i="1"/>
  <c r="F55" i="1"/>
  <c r="E55" i="1"/>
  <c r="D55" i="1"/>
  <c r="C55" i="1"/>
  <c r="B55" i="1"/>
  <c r="G54" i="1"/>
  <c r="F54" i="1"/>
  <c r="E54" i="1"/>
  <c r="D54" i="1"/>
  <c r="C54" i="1"/>
  <c r="B54" i="1"/>
  <c r="G53" i="1"/>
  <c r="F53" i="1"/>
  <c r="E53" i="1"/>
  <c r="D53" i="1"/>
  <c r="C53" i="1"/>
  <c r="B53" i="1"/>
  <c r="G52" i="1"/>
  <c r="F52" i="1"/>
  <c r="E52" i="1"/>
  <c r="D52" i="1"/>
  <c r="C52" i="1"/>
  <c r="B52" i="1"/>
  <c r="G51" i="1"/>
  <c r="F51" i="1"/>
  <c r="E51" i="1"/>
  <c r="D51" i="1"/>
  <c r="C51" i="1"/>
  <c r="B51" i="1"/>
  <c r="G50" i="1"/>
  <c r="F50" i="1"/>
  <c r="E50" i="1"/>
  <c r="D50" i="1"/>
  <c r="C50" i="1"/>
  <c r="B50" i="1"/>
  <c r="G49" i="1"/>
  <c r="F49" i="1"/>
  <c r="E49" i="1"/>
  <c r="D49" i="1"/>
  <c r="C49" i="1"/>
  <c r="B49" i="1"/>
  <c r="G48" i="1"/>
  <c r="F48" i="1"/>
  <c r="E48" i="1"/>
  <c r="D48" i="1"/>
  <c r="C48" i="1"/>
  <c r="B48" i="1"/>
  <c r="G47" i="1"/>
  <c r="F47" i="1"/>
  <c r="E47" i="1"/>
  <c r="D47" i="1"/>
  <c r="C47" i="1"/>
  <c r="B47" i="1"/>
  <c r="G46" i="1"/>
  <c r="F46" i="1"/>
  <c r="E46" i="1"/>
  <c r="D46" i="1"/>
  <c r="C46" i="1"/>
  <c r="B46" i="1"/>
  <c r="G45" i="1"/>
  <c r="F45" i="1"/>
  <c r="E45" i="1"/>
  <c r="D45" i="1"/>
  <c r="C45" i="1"/>
  <c r="B45" i="1"/>
  <c r="G44" i="1"/>
  <c r="F44" i="1"/>
  <c r="E44" i="1"/>
  <c r="D44" i="1"/>
  <c r="C44" i="1"/>
  <c r="B44" i="1"/>
  <c r="G43" i="1"/>
  <c r="F43" i="1"/>
  <c r="E43" i="1"/>
  <c r="D43" i="1"/>
  <c r="C43" i="1"/>
  <c r="B43" i="1"/>
  <c r="G42" i="1"/>
  <c r="F42" i="1"/>
  <c r="E42" i="1"/>
  <c r="D42" i="1"/>
  <c r="C42" i="1"/>
  <c r="B42" i="1"/>
  <c r="G41" i="1"/>
  <c r="F41" i="1"/>
  <c r="E41" i="1"/>
  <c r="D41" i="1"/>
  <c r="C41" i="1"/>
  <c r="B41" i="1"/>
  <c r="G40" i="1"/>
  <c r="F40" i="1"/>
  <c r="E40" i="1"/>
  <c r="D40" i="1"/>
  <c r="C40" i="1"/>
  <c r="B40" i="1"/>
  <c r="G39" i="1"/>
  <c r="F39" i="1"/>
  <c r="E39" i="1"/>
  <c r="D39" i="1"/>
  <c r="C39" i="1"/>
  <c r="B39" i="1"/>
  <c r="G38" i="1"/>
  <c r="F38" i="1"/>
  <c r="E38" i="1"/>
  <c r="D38" i="1"/>
  <c r="C38" i="1"/>
  <c r="B38" i="1"/>
  <c r="G37" i="1"/>
  <c r="F37" i="1"/>
  <c r="E37" i="1"/>
  <c r="D37" i="1"/>
  <c r="C37" i="1"/>
  <c r="B37" i="1"/>
  <c r="G36" i="1"/>
  <c r="F36" i="1"/>
  <c r="E36" i="1"/>
  <c r="D36" i="1"/>
  <c r="C36" i="1"/>
  <c r="B36" i="1"/>
  <c r="G35" i="1"/>
  <c r="F35" i="1"/>
  <c r="E35" i="1"/>
  <c r="D35" i="1"/>
  <c r="C35" i="1"/>
  <c r="B35" i="1"/>
  <c r="G34" i="1"/>
  <c r="F34" i="1"/>
  <c r="E34" i="1"/>
  <c r="D34" i="1"/>
  <c r="C34" i="1"/>
  <c r="B34" i="1"/>
  <c r="G33" i="1"/>
  <c r="F33" i="1"/>
  <c r="E33" i="1"/>
  <c r="D33" i="1"/>
  <c r="C33" i="1"/>
  <c r="B33" i="1"/>
  <c r="G32" i="1"/>
  <c r="F32" i="1"/>
  <c r="E32" i="1"/>
  <c r="D32" i="1"/>
  <c r="C32" i="1"/>
  <c r="B32" i="1"/>
  <c r="G31" i="1"/>
  <c r="F31" i="1"/>
  <c r="E31" i="1"/>
  <c r="D31" i="1"/>
  <c r="C31" i="1"/>
  <c r="B31" i="1"/>
  <c r="G30" i="1"/>
  <c r="F30" i="1"/>
  <c r="E30" i="1"/>
  <c r="D30" i="1"/>
  <c r="C30" i="1"/>
  <c r="B30" i="1"/>
  <c r="G29" i="1"/>
  <c r="F29" i="1"/>
  <c r="E29" i="1"/>
  <c r="D29" i="1"/>
  <c r="C29" i="1"/>
  <c r="B29" i="1"/>
  <c r="G28" i="1"/>
  <c r="F28" i="1"/>
  <c r="E28" i="1"/>
  <c r="D28" i="1"/>
  <c r="C28" i="1"/>
  <c r="B28" i="1"/>
  <c r="G27" i="1"/>
  <c r="F27" i="1"/>
  <c r="E27" i="1"/>
  <c r="D27" i="1"/>
  <c r="C27" i="1"/>
  <c r="B27" i="1"/>
  <c r="G26" i="1"/>
  <c r="E26" i="1"/>
  <c r="D26" i="1"/>
  <c r="C26" i="1"/>
  <c r="B26" i="1"/>
  <c r="G25" i="1"/>
  <c r="F25" i="1"/>
  <c r="E25" i="1"/>
  <c r="D25" i="1"/>
  <c r="C25" i="1"/>
  <c r="B25" i="1"/>
  <c r="G24" i="1"/>
  <c r="F24" i="1"/>
  <c r="E24" i="1"/>
  <c r="D24" i="1"/>
  <c r="C24" i="1"/>
  <c r="B24" i="1"/>
  <c r="G23" i="1"/>
  <c r="F23" i="1"/>
  <c r="E23" i="1"/>
  <c r="D23" i="1"/>
  <c r="C23" i="1"/>
  <c r="B23" i="1"/>
  <c r="G22" i="1"/>
  <c r="F22" i="1"/>
  <c r="E22" i="1"/>
  <c r="D22" i="1"/>
  <c r="C22" i="1"/>
  <c r="B22" i="1"/>
  <c r="G21" i="1"/>
  <c r="F21" i="1"/>
  <c r="E21" i="1"/>
  <c r="D21" i="1"/>
  <c r="C21" i="1"/>
  <c r="B21" i="1"/>
  <c r="G20" i="1"/>
  <c r="F20" i="1"/>
  <c r="E20" i="1"/>
  <c r="D20" i="1"/>
  <c r="C20" i="1"/>
  <c r="B20" i="1"/>
  <c r="G19" i="1"/>
  <c r="F19" i="1"/>
  <c r="E19" i="1"/>
  <c r="D19" i="1"/>
  <c r="C19" i="1"/>
  <c r="B19" i="1"/>
  <c r="G18" i="1"/>
  <c r="F18" i="1"/>
  <c r="E18" i="1"/>
  <c r="D18" i="1"/>
  <c r="C18" i="1"/>
  <c r="B18" i="1"/>
  <c r="G17" i="1"/>
  <c r="F17" i="1"/>
  <c r="E17" i="1"/>
  <c r="D17" i="1"/>
  <c r="C17" i="1"/>
  <c r="B17" i="1"/>
  <c r="G16" i="1"/>
  <c r="F16" i="1"/>
  <c r="E16" i="1"/>
  <c r="D16" i="1"/>
  <c r="C16" i="1"/>
  <c r="B16" i="1"/>
  <c r="G15" i="1"/>
  <c r="F15" i="1"/>
  <c r="E15" i="1"/>
  <c r="D15" i="1"/>
  <c r="C15" i="1"/>
  <c r="B15" i="1"/>
  <c r="G14" i="1"/>
  <c r="F14" i="1"/>
  <c r="E14" i="1"/>
  <c r="D14" i="1"/>
  <c r="C14" i="1"/>
  <c r="B14" i="1"/>
  <c r="G13" i="1"/>
  <c r="F13" i="1"/>
  <c r="E13" i="1"/>
  <c r="D13" i="1"/>
  <c r="C13" i="1"/>
  <c r="B13" i="1"/>
  <c r="G12" i="1"/>
  <c r="F12" i="1"/>
  <c r="E12" i="1"/>
  <c r="D12" i="1"/>
  <c r="C12" i="1"/>
  <c r="B12" i="1"/>
  <c r="G11" i="1"/>
  <c r="F11" i="1"/>
  <c r="E11" i="1"/>
  <c r="D11" i="1"/>
  <c r="C11" i="1"/>
  <c r="B11" i="1"/>
  <c r="G10" i="1"/>
  <c r="F10" i="1"/>
  <c r="E10" i="1"/>
  <c r="D10" i="1"/>
  <c r="C10" i="1"/>
  <c r="B10" i="1"/>
  <c r="G9" i="1"/>
  <c r="F9" i="1"/>
  <c r="E9" i="1"/>
  <c r="D9" i="1"/>
  <c r="C9" i="1"/>
  <c r="B9" i="1"/>
  <c r="G8" i="1"/>
  <c r="G209" i="1" s="1"/>
  <c r="F8" i="1"/>
  <c r="F211" i="1" s="1"/>
  <c r="E8" i="1"/>
  <c r="D8" i="1"/>
  <c r="C8" i="1"/>
  <c r="B8" i="1"/>
  <c r="H7" i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H180" i="1" s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H193" i="1" s="1"/>
  <c r="H194" i="1" s="1"/>
  <c r="H195" i="1" s="1"/>
  <c r="H196" i="1" s="1"/>
  <c r="H197" i="1" s="1"/>
  <c r="H198" i="1" s="1"/>
  <c r="H199" i="1" s="1"/>
  <c r="H200" i="1" s="1"/>
  <c r="H201" i="1" s="1"/>
  <c r="H202" i="1" s="1"/>
  <c r="H203" i="1" s="1"/>
  <c r="H204" i="1" s="1"/>
  <c r="H205" i="1" s="1"/>
  <c r="H206" i="1" s="1"/>
  <c r="H207" i="1" s="1"/>
  <c r="H208" i="1" s="1"/>
  <c r="B5" i="1"/>
  <c r="B4" i="1"/>
  <c r="B2" i="1"/>
  <c r="F210" i="1" l="1"/>
  <c r="F212" i="1" s="1"/>
  <c r="F209" i="1"/>
  <c r="H209" i="1" s="1"/>
</calcChain>
</file>

<file path=xl/sharedStrings.xml><?xml version="1.0" encoding="utf-8"?>
<sst xmlns="http://schemas.openxmlformats.org/spreadsheetml/2006/main" count="20" uniqueCount="20">
  <si>
    <t>SERVICIO NACIONAL DE SALUD</t>
  </si>
  <si>
    <t>LIBRO DE BANCO</t>
  </si>
  <si>
    <t>FECHA</t>
  </si>
  <si>
    <t>No. CHEQUE/TRANSACION NO.</t>
  </si>
  <si>
    <t xml:space="preserve">BENEFICIARIO </t>
  </si>
  <si>
    <t>CONCEPTO</t>
  </si>
  <si>
    <t>DEBITO</t>
  </si>
  <si>
    <t>CREDITO</t>
  </si>
  <si>
    <t>BALANCE</t>
  </si>
  <si>
    <t>ESTADO DEL BANCO</t>
  </si>
  <si>
    <t>BALANCE AL 1 DE DICIEMBRE 2022</t>
  </si>
  <si>
    <t>BALANCE AL PRIMER DIA DEL MES</t>
  </si>
  <si>
    <t>Licda. Estervina calderon</t>
  </si>
  <si>
    <t>INGRESOS DEL MES</t>
  </si>
  <si>
    <t>Licda.Francina A. Nova</t>
  </si>
  <si>
    <t>Preparado Por</t>
  </si>
  <si>
    <t>BALANCE AL FINALIZAR EL MES</t>
  </si>
  <si>
    <t>Revisado Por</t>
  </si>
  <si>
    <t>Contadora</t>
  </si>
  <si>
    <t>Coordinadora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</si>
</sst>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P_t_s_-;\-* #,##0.00\ _P_t_s_-;_-* &quot;-&quot;??\ _P_t_s_-;_-@_-"/>
    <numFmt numFmtId="165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color theme="6" tint="-0.499984740745262"/>
      <name val="Arial"/>
      <family val="2"/>
    </font>
    <font>
      <b/>
      <sz val="18"/>
      <name val="Tahoma"/>
      <family val="2"/>
    </font>
    <font>
      <b/>
      <sz val="14"/>
      <name val="Segoe UI"/>
      <family val="2"/>
    </font>
    <font>
      <b/>
      <sz val="8"/>
      <color theme="9" tint="0.39997558519241921"/>
      <name val="Arial"/>
      <family val="2"/>
    </font>
    <font>
      <b/>
      <sz val="12"/>
      <color theme="2" tint="-0.89999084444715716"/>
      <name val="Arial"/>
      <family val="2"/>
    </font>
    <font>
      <b/>
      <sz val="12"/>
      <color theme="1" tint="4.9989318521683403E-2"/>
      <name val="Arial"/>
      <family val="2"/>
    </font>
    <font>
      <sz val="8"/>
      <color theme="9" tint="0.39997558519241921"/>
      <name val="Arial"/>
      <family val="2"/>
    </font>
    <font>
      <sz val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10"/>
      <color theme="0"/>
      <name val="Arial"/>
      <family val="2"/>
    </font>
    <font>
      <b/>
      <sz val="10"/>
      <name val="Segoe UI"/>
      <family val="2"/>
    </font>
    <font>
      <sz val="10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1" applyFont="1" applyAlignment="1">
      <alignment horizontal="right"/>
    </xf>
    <xf numFmtId="0" fontId="3" fillId="0" borderId="0" xfId="1" applyFont="1" applyAlignment="1">
      <alignment horizontal="center" wrapText="1"/>
    </xf>
    <xf numFmtId="0" fontId="2" fillId="0" borderId="0" xfId="1" applyFont="1"/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wrapText="1"/>
    </xf>
    <xf numFmtId="0" fontId="4" fillId="0" borderId="0" xfId="1" applyFont="1" applyAlignment="1">
      <alignment horizontal="center" vertical="center" wrapText="1"/>
    </xf>
    <xf numFmtId="1" fontId="4" fillId="0" borderId="0" xfId="1" applyNumberFormat="1" applyFont="1" applyAlignment="1">
      <alignment horizontal="center" wrapText="1"/>
    </xf>
    <xf numFmtId="0" fontId="5" fillId="2" borderId="0" xfId="1" applyFont="1" applyFill="1" applyAlignment="1">
      <alignment horizontal="center"/>
    </xf>
    <xf numFmtId="0" fontId="6" fillId="3" borderId="1" xfId="1" applyFont="1" applyFill="1" applyBorder="1" applyAlignment="1">
      <alignment horizontal="center" wrapText="1"/>
    </xf>
    <xf numFmtId="4" fontId="6" fillId="3" borderId="1" xfId="1" applyNumberFormat="1" applyFont="1" applyFill="1" applyBorder="1" applyAlignment="1">
      <alignment horizontal="center" wrapText="1"/>
    </xf>
    <xf numFmtId="4" fontId="7" fillId="3" borderId="1" xfId="1" applyNumberFormat="1" applyFont="1" applyFill="1" applyBorder="1" applyAlignment="1">
      <alignment horizontal="center" wrapText="1"/>
    </xf>
    <xf numFmtId="0" fontId="8" fillId="0" borderId="0" xfId="1" applyFont="1"/>
    <xf numFmtId="0" fontId="5" fillId="0" borderId="0" xfId="1" applyFont="1" applyAlignment="1">
      <alignment horizontal="center"/>
    </xf>
    <xf numFmtId="14" fontId="9" fillId="0" borderId="1" xfId="1" applyNumberFormat="1" applyFont="1" applyBorder="1" applyAlignment="1">
      <alignment horizontal="left" wrapText="1"/>
    </xf>
    <xf numFmtId="1" fontId="9" fillId="0" borderId="1" xfId="1" applyNumberFormat="1" applyFont="1" applyBorder="1" applyAlignment="1">
      <alignment horizontal="left" wrapText="1"/>
    </xf>
    <xf numFmtId="2" fontId="9" fillId="0" borderId="1" xfId="1" applyNumberFormat="1" applyFont="1" applyBorder="1" applyAlignment="1">
      <alignment horizontal="left" wrapText="1"/>
    </xf>
    <xf numFmtId="4" fontId="9" fillId="0" borderId="1" xfId="1" applyNumberFormat="1" applyFont="1" applyBorder="1" applyAlignment="1">
      <alignment horizontal="center" wrapText="1"/>
    </xf>
    <xf numFmtId="164" fontId="9" fillId="0" borderId="1" xfId="2" applyFont="1" applyFill="1" applyBorder="1" applyAlignment="1">
      <alignment horizontal="right" wrapText="1"/>
    </xf>
    <xf numFmtId="43" fontId="9" fillId="0" borderId="1" xfId="2" applyNumberFormat="1" applyFont="1" applyFill="1" applyBorder="1" applyAlignment="1">
      <alignment horizontal="right" wrapText="1"/>
    </xf>
    <xf numFmtId="1" fontId="10" fillId="0" borderId="0" xfId="1" applyNumberFormat="1" applyFont="1" applyAlignment="1">
      <alignment horizontal="right"/>
    </xf>
    <xf numFmtId="0" fontId="10" fillId="0" borderId="0" xfId="1" applyFont="1"/>
    <xf numFmtId="0" fontId="11" fillId="3" borderId="1" xfId="1" applyFont="1" applyFill="1" applyBorder="1"/>
    <xf numFmtId="0" fontId="11" fillId="3" borderId="1" xfId="1" applyFont="1" applyFill="1" applyBorder="1" applyAlignment="1">
      <alignment horizontal="left" wrapText="1"/>
    </xf>
    <xf numFmtId="1" fontId="11" fillId="3" borderId="1" xfId="1" applyNumberFormat="1" applyFont="1" applyFill="1" applyBorder="1" applyAlignment="1">
      <alignment horizontal="center" wrapText="1"/>
    </xf>
    <xf numFmtId="4" fontId="11" fillId="3" borderId="1" xfId="1" applyNumberFormat="1" applyFont="1" applyFill="1" applyBorder="1" applyAlignment="1">
      <alignment horizontal="center" wrapText="1"/>
    </xf>
    <xf numFmtId="43" fontId="11" fillId="3" borderId="1" xfId="2" applyNumberFormat="1" applyFont="1" applyFill="1" applyBorder="1" applyAlignment="1">
      <alignment horizontal="right" wrapText="1"/>
    </xf>
    <xf numFmtId="0" fontId="10" fillId="0" borderId="0" xfId="1" applyFont="1" applyAlignment="1">
      <alignment horizontal="left" wrapText="1"/>
    </xf>
    <xf numFmtId="1" fontId="12" fillId="4" borderId="1" xfId="1" applyNumberFormat="1" applyFont="1" applyFill="1" applyBorder="1" applyAlignment="1">
      <alignment horizontal="center"/>
    </xf>
    <xf numFmtId="4" fontId="12" fillId="4" borderId="1" xfId="1" applyNumberFormat="1" applyFont="1" applyFill="1" applyBorder="1" applyAlignment="1">
      <alignment horizontal="center"/>
    </xf>
    <xf numFmtId="4" fontId="10" fillId="0" borderId="0" xfId="3" applyNumberFormat="1" applyFont="1" applyFill="1" applyBorder="1" applyAlignment="1">
      <alignment horizontal="right"/>
    </xf>
    <xf numFmtId="1" fontId="13" fillId="0" borderId="2" xfId="1" applyNumberFormat="1" applyFont="1" applyBorder="1" applyAlignment="1">
      <alignment horizontal="center" wrapText="1"/>
    </xf>
    <xf numFmtId="1" fontId="13" fillId="0" borderId="0" xfId="1" applyNumberFormat="1" applyFont="1" applyAlignment="1">
      <alignment wrapText="1"/>
    </xf>
    <xf numFmtId="1" fontId="12" fillId="4" borderId="3" xfId="1" applyNumberFormat="1" applyFont="1" applyFill="1" applyBorder="1" applyAlignment="1">
      <alignment horizontal="center"/>
    </xf>
    <xf numFmtId="1" fontId="13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horizontal="center" wrapText="1"/>
    </xf>
    <xf numFmtId="1" fontId="14" fillId="0" borderId="0" xfId="1" applyNumberFormat="1" applyFont="1" applyAlignment="1">
      <alignment wrapText="1"/>
    </xf>
    <xf numFmtId="1" fontId="10" fillId="0" borderId="0" xfId="1" applyNumberFormat="1" applyFont="1" applyAlignment="1">
      <alignment horizontal="center"/>
    </xf>
  </cellXfs>
  <cellStyles count="4">
    <cellStyle name="Millares 4" xfId="2" xr:uid="{AD6383D2-DD67-4BDF-8BA9-A987C896C883}"/>
    <cellStyle name="Millares_29 feb DESEMBOLSO2004" xfId="3" xr:uid="{4136441B-8E7C-47A2-97DD-CAE4C21602E7}"/>
    <cellStyle name="Normal" xfId="0" builtinId="0"/>
    <cellStyle name="Normal 3" xfId="1" xr:uid="{9F6DCD37-FAF2-43A7-B031-D65B71AE0B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#PORTADA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188515</xdr:colOff>
      <xdr:row>4</xdr:row>
      <xdr:rowOff>218281</xdr:rowOff>
    </xdr:from>
    <xdr:to>
      <xdr:col>12</xdr:col>
      <xdr:colOff>425427</xdr:colOff>
      <xdr:row>6</xdr:row>
      <xdr:rowOff>103002</xdr:rowOff>
    </xdr:to>
    <xdr:sp macro="" textlink="">
      <xdr:nvSpPr>
        <xdr:cNvPr id="2" name="Rectángulo redondeado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C56F255-2786-45DB-8E87-4FC234E17524}"/>
            </a:ext>
          </a:extLst>
        </xdr:cNvPr>
        <xdr:cNvSpPr/>
      </xdr:nvSpPr>
      <xdr:spPr>
        <a:xfrm>
          <a:off x="11951890" y="1513681"/>
          <a:ext cx="3284912" cy="541946"/>
        </a:xfrm>
        <a:prstGeom prst="roundRect">
          <a:avLst/>
        </a:prstGeom>
        <a:solidFill>
          <a:schemeClr val="accent2">
            <a:lumMod val="20000"/>
            <a:lumOff val="80000"/>
          </a:schemeClr>
        </a:solidFill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ctr"/>
          <a:r>
            <a:rPr lang="es-DO" sz="2000" b="1"/>
            <a:t>INICIO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nova/Desktop/MODULO%20-2022/SRS%20EL%20VALLE%20MODULO%20DE%20CONTABILIDAD%202022%20-%20VS%20-%20el%20vallecorregido(enero-diciembre%20(7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ORTADA"/>
      <sheetName val="CHEQUE-TRANSF ENERO"/>
      <sheetName val="CHEQUE-TRANSF FEBRERO"/>
      <sheetName val="CHEQUE-TRANSF MARZO"/>
      <sheetName val="CHEQUE-TRANSF ABRIL"/>
      <sheetName val="CHEQUE-TRANSF MAYO"/>
      <sheetName val="CHEQUE-TRANSF JUNIO"/>
      <sheetName val="CHEQUE-TRANSF JULIO"/>
      <sheetName val="CHEQUE-TRANSF AGOSTO"/>
      <sheetName val="CHEQUE-TRANSF SEPTIEMBRE"/>
      <sheetName val="CHEQUE-TRANSF OCTUBRE"/>
      <sheetName val="CHEQUE-TRANSF NOVIEMBRE"/>
      <sheetName val="CHEQUE-TRANSF DICIEMBRE"/>
      <sheetName val="(VS)LIBRO BANCO ENERO"/>
      <sheetName val="(VS)LIBRO BANCO FEBRERO"/>
      <sheetName val="(VS)LIBRO BANCO MARZO"/>
      <sheetName val="(VS)LIBRO BANCO ABRIL"/>
      <sheetName val="(VS)LIBRO BANCO MAYO"/>
      <sheetName val="(VS)LIBRO BANCO JUNIO"/>
      <sheetName val="(VS)LIBRO BANCO JULIO"/>
      <sheetName val="(VS)LIBRO BANCO AGOSTO"/>
      <sheetName val="(VS)LIBRO BANCO SEPTIEMBRE"/>
      <sheetName val="(VS)LIBRO BANCO OCTUBRE"/>
      <sheetName val="(VS)LIBRO BANCO NOVIEMBRE"/>
      <sheetName val="(VS)LIBRO BANCO DICIEMBRE"/>
      <sheetName val="ORDEN DE COMPRA ENERO"/>
      <sheetName val="ORDEN DE COMPRA FEBRERO "/>
      <sheetName val="ORDEN DE COMPRA MARZO "/>
      <sheetName val="ORDEN DE COMPRA ABRIL"/>
      <sheetName val="ORDEN DE COMPRA MAYO"/>
      <sheetName val="ORDEN DE COMPRA JUNIO"/>
      <sheetName val="ORDEN DE COMPRA JULIO"/>
      <sheetName val="ORDEN DE COMPRA AGOSTO"/>
      <sheetName val="ORDEN DE COMPRA SEPTIEMBRE"/>
      <sheetName val="ORDEN DE COMPRA OCTUBRE"/>
      <sheetName val="ORDEN DE COMPRA NOVIEMBRE"/>
      <sheetName val="ORDEN DE COMPRA DICIEMBRE"/>
      <sheetName val="CUENTA T ENERO"/>
      <sheetName val="CUENTA T FEBRERO"/>
      <sheetName val="CUENTA T MARZO"/>
      <sheetName val="CUENTA T ABRIL"/>
      <sheetName val="CUENTA T MAYO"/>
      <sheetName val="CUENTA T JUNIO"/>
      <sheetName val="CUENTA T JULIO"/>
      <sheetName val="CUENTA T AGOSTO"/>
      <sheetName val="CUENTA T SEPTIEMBRE"/>
      <sheetName val="CUENTA T OCTUBRE"/>
      <sheetName val="CUENTA T NOVIEMBRE"/>
      <sheetName val="CUENTA T DICIEMBRE"/>
      <sheetName val="CONSOLIDADO ENERO"/>
      <sheetName val="CONSOLIDADO FEBRERO"/>
      <sheetName val="CONSOLIDADO MARZO"/>
      <sheetName val="PRIMER TRIMESTRE"/>
      <sheetName val="CONSOLIDADO ABRIL"/>
      <sheetName val="CONSOLIDADO MAYO"/>
      <sheetName val="CONSOLIDADO JUNIO"/>
      <sheetName val="SEGUNDO TRIMESTRE "/>
      <sheetName val="CONSOLIDADO JULIO"/>
      <sheetName val="CONSOLIDADO AGOSTO"/>
      <sheetName val="CONSOLIDADO SEPTIEMBRE"/>
      <sheetName val="TERCER TRIMESTRE  "/>
      <sheetName val="CONSOLIDADO OCTUBRE"/>
      <sheetName val="CONSOLIDADO NOVIEMBRE"/>
      <sheetName val="CONSOLIDADO DICIEMBRE"/>
      <sheetName val="CUARTO TRIMESTRE "/>
      <sheetName val="CONSOLIDADO ANUAL"/>
      <sheetName val="INGRESO POR ARS"/>
      <sheetName val="GLOSA VENTA SERVICIOS"/>
      <sheetName val="EJEC PRESUPUESTARIA POR MES"/>
      <sheetName val="RESUMEN EJECUSION TRIMESTRAL"/>
      <sheetName val="CB ENERO"/>
      <sheetName val="CB FEBRERO "/>
      <sheetName val="CB MARZO"/>
      <sheetName val="CB ABRIL"/>
      <sheetName val="CB MAYO"/>
      <sheetName val="CB JUNIO"/>
      <sheetName val="CB JULIO"/>
      <sheetName val="CB AGOSTO"/>
      <sheetName val="CB SEPTIEMBRE"/>
      <sheetName val="CB OCTUBRE"/>
      <sheetName val="CB NOVIEMBRE"/>
      <sheetName val="CB DICIEMBRE"/>
      <sheetName val="TRANSITO CHEQUE-TRANSF ENERO"/>
      <sheetName val="TRANSITO CHEQUE-TRANSF FEBRERO"/>
      <sheetName val="TRANSITO CHEQUE-TRANSF MARZO"/>
      <sheetName val="TRANSITO CHEQUE-TRANSF ABRIL"/>
      <sheetName val="TRANSITO CHEQUE-TRANSF MAYO"/>
      <sheetName val="TRANSITO CHEQUE-TRANSF JUNIO"/>
      <sheetName val="TRANSITO CHEQUE-TRANSF JULIO"/>
      <sheetName val="TRANSITO CHEQUE-TRANSF AGOSTO"/>
      <sheetName val="TRANSITO CHEQUE-TRANSF SEPT"/>
      <sheetName val="TRANSITO CHEQUE-TRANSF OCTUBRE"/>
      <sheetName val="TRANSITO CHEQUE-TRANSF NOV"/>
      <sheetName val="TRANSITO CHEQUE-TRANSF DIC"/>
    </sheetNames>
    <sheetDataSet>
      <sheetData sheetId="0">
        <row r="11">
          <cell r="A11" t="str">
            <v>SERVICIO REGIONAL  DE SALUD VI EL VALLE</v>
          </cell>
        </row>
        <row r="14">
          <cell r="A14" t="str">
            <v>BANCO DE RESERVAS CUENTA VENTA DE SERVICIOS (100-202867-9)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5">
          <cell r="B5" t="str">
            <v>DEL 1 AL 31 DE DICIEMBRE 2022</v>
          </cell>
        </row>
        <row r="7">
          <cell r="C7" t="str">
            <v xml:space="preserve">TRANSFERENCIA </v>
          </cell>
          <cell r="E7">
            <v>44897</v>
          </cell>
          <cell r="F7">
            <v>6249772.7000000002</v>
          </cell>
          <cell r="L7">
            <v>0</v>
          </cell>
          <cell r="M7" t="str">
            <v>CTRAMO FIJO CORRESPONDIENTE AL MES DE AGOSTO</v>
          </cell>
        </row>
        <row r="8">
          <cell r="C8" t="str">
            <v>TV CABLE SAN JUAN</v>
          </cell>
          <cell r="D8" t="str">
            <v>26398</v>
          </cell>
          <cell r="E8">
            <v>44896</v>
          </cell>
          <cell r="L8">
            <v>22500</v>
          </cell>
          <cell r="M8" t="str">
            <v>PAGO DE SERVICIO DE CABLE CORRESPONDIENTE A DICIEMBRE 2021- NOVIEMBRE 2022, VER ANEXO.</v>
          </cell>
        </row>
        <row r="9">
          <cell r="C9" t="str">
            <v>CINTHIA MARTINA MATEO HOLGUIN</v>
          </cell>
          <cell r="D9" t="str">
            <v>26399</v>
          </cell>
          <cell r="E9">
            <v>44900</v>
          </cell>
          <cell r="L9">
            <v>1977.98</v>
          </cell>
          <cell r="M9" t="str">
            <v>PAGO 50% DE LA FACTURA ELECTRICA DE LA UNAP DE CRISTO REY DE LOS MESES OCTUBRE Y NOVIEMBRE , VER ANEXO</v>
          </cell>
        </row>
        <row r="10">
          <cell r="C10" t="str">
            <v>GERY WILLIAMS PEREZ DE LA CRUZ</v>
          </cell>
          <cell r="D10" t="str">
            <v>26400</v>
          </cell>
          <cell r="E10">
            <v>44900</v>
          </cell>
          <cell r="L10">
            <v>10000</v>
          </cell>
          <cell r="M10" t="str">
            <v>PAGO CORRESPONDIENTE AL MES DE NOVIEMBRE 2022 A AYUDANTE DE MANTENIMIENTO DIVISION INFRAESTRUCTURA SAN JUAN.</v>
          </cell>
        </row>
        <row r="11">
          <cell r="C11" t="str">
            <v xml:space="preserve">VICTOR ANTONIO ANGOMAS </v>
          </cell>
          <cell r="D11" t="str">
            <v>26401</v>
          </cell>
          <cell r="E11">
            <v>44900</v>
          </cell>
          <cell r="L11">
            <v>28000</v>
          </cell>
          <cell r="M11" t="str">
            <v>PAGO CORRESPONDIENTE A LOS MESES DE OCTUBRE Y NOVIEMBRE 2022, A PINTOR DIVISION INFRASTRUCTUTA SAN JUAN.</v>
          </cell>
        </row>
        <row r="12">
          <cell r="C12" t="str">
            <v>DANILO MESA RODRIGUEZ</v>
          </cell>
          <cell r="D12" t="str">
            <v>26402</v>
          </cell>
          <cell r="E12">
            <v>44900</v>
          </cell>
          <cell r="L12">
            <v>30800</v>
          </cell>
          <cell r="M12" t="str">
            <v>PAGO RETROACTIVO CORRESPONDIENTE A LOS MESES DE OCTUBRE Y NOVIEMBRE 2022, A ELECTRICISTA AUTOMOTRIZ DE INFRAESTRUCUTRA SAN JUAN.</v>
          </cell>
        </row>
        <row r="13">
          <cell r="C13" t="str">
            <v xml:space="preserve">MANUEL EMILIO ZABALA FAMILIA </v>
          </cell>
          <cell r="D13" t="str">
            <v>26403</v>
          </cell>
          <cell r="E13">
            <v>44900</v>
          </cell>
          <cell r="L13">
            <v>24000</v>
          </cell>
          <cell r="M13" t="str">
            <v>PAGO RETROATIVO CORRESPONDIENTE A LOS MESES DE SETIEMBRE -OCTUBRE Y NOVIEMBRE 2022, A VIGILANTE CPN LOS COPEYES</v>
          </cell>
        </row>
        <row r="14">
          <cell r="C14" t="str">
            <v>RENE DE LOS SANTOS PEREZ</v>
          </cell>
          <cell r="D14" t="str">
            <v>26404</v>
          </cell>
          <cell r="E14">
            <v>44900</v>
          </cell>
          <cell r="L14">
            <v>10000</v>
          </cell>
          <cell r="M14" t="str">
            <v>PAGO CORRESPONDIENTE DE MES NOVIEMBRE 2022, A AYUDANTE DE PINTURA DIVISION DE INFRAESTRUCTURA SAN JUAN.</v>
          </cell>
        </row>
        <row r="15">
          <cell r="C15" t="str">
            <v xml:space="preserve">TESORERIA DE LA SEGURIDAD SOCIAL </v>
          </cell>
          <cell r="D15" t="str">
            <v>28809683063</v>
          </cell>
          <cell r="E15">
            <v>44900</v>
          </cell>
          <cell r="L15">
            <v>140111.85</v>
          </cell>
          <cell r="M15" t="str">
            <v>PAGO  SEGURIDAD SOCIAL. NOVIEMBRE 2022.</v>
          </cell>
        </row>
        <row r="16">
          <cell r="C16" t="str">
            <v>IMPRENTA Y MULTISERVICIOS R V SRL</v>
          </cell>
          <cell r="D16" t="str">
            <v>28845856552</v>
          </cell>
          <cell r="E16">
            <v>44902</v>
          </cell>
          <cell r="L16">
            <v>1530838.12</v>
          </cell>
          <cell r="M16" t="str">
            <v>PAGO FACTURAS NO. B1500000419,420,418,366, MATERIALES GASTABLE DE PAPELERIA PARA USO EN LAS UNIDADES DE ATANCION PRIMARIA DEL  SERVICIO REGIONAL DE SALUD EL VALLE . VER ANEXO.</v>
          </cell>
        </row>
        <row r="17">
          <cell r="C17" t="str">
            <v>MULTIMPRESO OHPE SRL</v>
          </cell>
          <cell r="D17" t="str">
            <v>28846026886</v>
          </cell>
          <cell r="E17">
            <v>44902</v>
          </cell>
          <cell r="L17">
            <v>671898</v>
          </cell>
          <cell r="M17" t="str">
            <v>PAGO FACTURAS NO. B1500000657,642, 588, Y 490., MATERIALE GASTABLE DE PAPELERIA PARA USO EN LAS DIFERENTES UNIDADES DE ATENCION PRIMARIA . VER ANEXO.</v>
          </cell>
        </row>
        <row r="18">
          <cell r="C18" t="str">
            <v>RALANSA, EIRL.</v>
          </cell>
          <cell r="D18" t="str">
            <v>2884998002</v>
          </cell>
          <cell r="E18">
            <v>44599</v>
          </cell>
          <cell r="L18">
            <v>1000203.6199999999</v>
          </cell>
          <cell r="M18" t="str">
            <v>PAGO FACTURAS NO. B1500000875,843, 840, Y 758,, COMPRA DE INSUMOS PARA USO EN LABORATORIOSAZUA, SAN JUAN Y LAS MATAS DE FARFAN VER ANEXOS.</v>
          </cell>
        </row>
        <row r="19">
          <cell r="C19" t="str">
            <v>LA CASA DE GREY</v>
          </cell>
          <cell r="D19" t="str">
            <v>26405</v>
          </cell>
          <cell r="E19">
            <v>44902</v>
          </cell>
          <cell r="L19">
            <v>110457.5</v>
          </cell>
          <cell r="M19" t="str">
            <v>PAGO FACTURAS NO. B1500000002,0001,0001,0003,Y 0007, COMPRA DE DESAYUNO ALMUERZO PARA DIVERSAS ACTIVIDADES DEL SERVICIO REGIONAL DE SALUD EL VALLE VER ANEXO.</v>
          </cell>
        </row>
        <row r="20">
          <cell r="C20" t="str">
            <v xml:space="preserve">CENTRO COMERCIAL EL DETALLISTA C POR A. </v>
          </cell>
          <cell r="D20" t="str">
            <v>26406</v>
          </cell>
          <cell r="E20">
            <v>44902</v>
          </cell>
          <cell r="L20">
            <v>142904.30000000002</v>
          </cell>
          <cell r="M20" t="str">
            <v>PAGO FACTURAS, NO.B1500002562,2550,2534,2506,2501,2500,2493,2475,2470,2411,2438,2431,2428,2477,2418,2400,2390,2388,2378,2362,2356,2346,2345,2341,2321,2322,2301,2286,2265, Y 2276, COMPRA DE LAIMENTOS Y MATERIAL GASTABLE DE COCINA.</v>
          </cell>
        </row>
        <row r="21">
          <cell r="C21" t="str">
            <v>JULIO MATEO CABRAL</v>
          </cell>
          <cell r="D21" t="str">
            <v>26407</v>
          </cell>
          <cell r="E21">
            <v>44902</v>
          </cell>
          <cell r="L21">
            <v>67800</v>
          </cell>
          <cell r="M21" t="str">
            <v>PAGO FACTURA NO. B1500000019, FUMIGACION DE UNIDADES DE ATENCION PRIMARIA (CPN) Y HOSPITAL DE JUAN HERRERA.</v>
          </cell>
        </row>
        <row r="22">
          <cell r="C22" t="str">
            <v>ADELIO BAUTISTA PANIAGUA</v>
          </cell>
          <cell r="D22" t="str">
            <v>28851585432</v>
          </cell>
          <cell r="E22">
            <v>44902</v>
          </cell>
          <cell r="L22">
            <v>175217.37</v>
          </cell>
          <cell r="M22" t="str">
            <v>PAGO FACTURAS NO. B1500000367,344,343,340,339,348,333,336,338,331,334,328,324,322,321,325,329,292,275,277,267,264 VARIAS,PAGO DE REFRIGERIO  DESAYUNO Y ALMUERZO PARA DIVERSA ACTIVIDADES DEL SERVICIO REGIONAL DE SALUD EL VALLE. VER ANEXO.</v>
          </cell>
        </row>
        <row r="23">
          <cell r="C23" t="str">
            <v>ADELIO BAUTISTA PANIAGUA</v>
          </cell>
          <cell r="D23" t="str">
            <v>28851635825</v>
          </cell>
          <cell r="E23">
            <v>44902</v>
          </cell>
          <cell r="L23">
            <v>30432.21</v>
          </cell>
          <cell r="M23" t="str">
            <v>PAGO FACTURA NO. B1500000369, 335,326,323, 330, 305,Y 303, PAGO ALQUILER SALON PARA DIFERENTE ACTIVIDADES. VER ANEXO.</v>
          </cell>
        </row>
        <row r="24">
          <cell r="C24" t="str">
            <v>JUAN CARLOS AQUINO PEREZ</v>
          </cell>
          <cell r="D24" t="str">
            <v>26408</v>
          </cell>
          <cell r="E24">
            <v>44904</v>
          </cell>
          <cell r="L24">
            <v>2500</v>
          </cell>
          <cell r="M24" t="str">
            <v>PAGO TRANSPORTE A PACIENTE DEL PROGRAMA TB PARA QUE PUEDA ASISTIR A SU CITA EN SANTO DOMINGO, VER ANEXO</v>
          </cell>
        </row>
        <row r="25">
          <cell r="C25" t="str">
            <v>AUTO REPUESTOS PADILLA SRL</v>
          </cell>
          <cell r="D25" t="str">
            <v>28876222377</v>
          </cell>
          <cell r="E25">
            <v>44904</v>
          </cell>
          <cell r="L25">
            <v>50850</v>
          </cell>
          <cell r="M25" t="str">
            <v>PAGO FACTURA NO. B1500000182, COMPRA DE ARTICULOS REPUESTOS, PARA MANTENIMIENTO DE GUAGUA GRIS PLACA EL005513 DEL AREA DE TRANSPORTACION SRS EL VALLE.</v>
          </cell>
        </row>
        <row r="26">
          <cell r="C26" t="str">
            <v xml:space="preserve">ARMANDO PERALTA </v>
          </cell>
          <cell r="D26" t="str">
            <v>26409</v>
          </cell>
          <cell r="E26">
            <v>44907</v>
          </cell>
          <cell r="L26">
            <v>1000</v>
          </cell>
          <cell r="M26" t="str">
            <v>PAGO TRANSPORTE A PACIENTE DEL PROGRAMA TB PARA QUE PUEDA SER EVALUADO POR ESPECIALISTA NEUMOLOGO , VER ANEXO</v>
          </cell>
        </row>
        <row r="27">
          <cell r="C27" t="str">
            <v>YORGENIS DE LA ROSA JIMENEZ</v>
          </cell>
          <cell r="D27" t="str">
            <v>26410</v>
          </cell>
          <cell r="E27">
            <v>44907</v>
          </cell>
          <cell r="L27">
            <v>1500</v>
          </cell>
          <cell r="M27" t="str">
            <v>PAGO TRANSPORTE A PACIENTE DEL PROGRAMA TB PARA QUE PUEDA ASISTIR A SU CITA EN SANTO DOMINGO, VER ANEXO</v>
          </cell>
        </row>
        <row r="28">
          <cell r="C28" t="str">
            <v>ROBERTO ANTONIO RAMIREZ</v>
          </cell>
          <cell r="D28" t="str">
            <v>26411</v>
          </cell>
          <cell r="E28">
            <v>44907</v>
          </cell>
          <cell r="L28">
            <v>1500</v>
          </cell>
          <cell r="M28" t="str">
            <v>PAGO TRANSPORTE A PACIENTE DEL PROGRAMA TB PARA QUE PUEDA ASISTIR A SU CITA EN SANTO DOMINGO, VER ANEXO</v>
          </cell>
        </row>
        <row r="29">
          <cell r="C29" t="str">
            <v>NOMINA REGALIA ELECTRONICA</v>
          </cell>
          <cell r="E29">
            <v>44908</v>
          </cell>
          <cell r="L29">
            <v>1739061.96</v>
          </cell>
          <cell r="M29" t="str">
            <v>PAGO REGALIA A EMPLEADOS DEL SRS CORRESPONDIENTE AL 2022</v>
          </cell>
        </row>
        <row r="30">
          <cell r="C30" t="str">
            <v>NOMINA REGALIA ELECTRONICA</v>
          </cell>
          <cell r="E30">
            <v>44908</v>
          </cell>
          <cell r="L30">
            <v>341134.78</v>
          </cell>
          <cell r="M30" t="str">
            <v>PAGO REGALIA A EMPLEADOS DEL SRS CORRESPONDIENTE AL 2022</v>
          </cell>
        </row>
        <row r="31">
          <cell r="C31" t="str">
            <v>BIENVENIDO ADAMES MORETA</v>
          </cell>
          <cell r="D31" t="str">
            <v>26412</v>
          </cell>
          <cell r="E31">
            <v>44909</v>
          </cell>
          <cell r="L31">
            <v>7500</v>
          </cell>
          <cell r="M31" t="str">
            <v>PAGO REGALIA MES DE DICIEMBRE 2022, AVIGILANTE CPN EL LLANO ELIAS PIÑA.</v>
          </cell>
        </row>
        <row r="32">
          <cell r="C32" t="str">
            <v>CARLOS MANUEL RAMIREZ</v>
          </cell>
          <cell r="D32" t="str">
            <v>26413</v>
          </cell>
          <cell r="E32">
            <v>44909</v>
          </cell>
          <cell r="L32">
            <v>1666.67</v>
          </cell>
          <cell r="M32" t="str">
            <v>PAGO REGALIA MES DE DICIEMBRE 2022, AVIGILANTE CPN TABARA ARRIBA AZUA.</v>
          </cell>
        </row>
        <row r="33">
          <cell r="C33" t="str">
            <v>EDWIN SAUL CUEVAS</v>
          </cell>
          <cell r="D33" t="str">
            <v>26414</v>
          </cell>
          <cell r="E33">
            <v>44909</v>
          </cell>
          <cell r="L33">
            <v>3333.33</v>
          </cell>
          <cell r="M33" t="str">
            <v>PAGO REGALIA MES DE DICIEMBRE 2022, AVIGILANTE  GERENCIA DE AREA I AZUA.</v>
          </cell>
        </row>
        <row r="34">
          <cell r="C34" t="str">
            <v>FRANCISCO ESPIDARO MEDINA</v>
          </cell>
          <cell r="D34" t="str">
            <v>26415</v>
          </cell>
          <cell r="E34">
            <v>44909</v>
          </cell>
          <cell r="L34">
            <v>666.67</v>
          </cell>
          <cell r="M34" t="str">
            <v>PAGO REGALIA MES DE DICIEMBRE 2022, A SEGURIDAD OFICINA REGIONAL SAN JUAN.</v>
          </cell>
        </row>
        <row r="35">
          <cell r="C35" t="str">
            <v>GREGORIO RAMIREZ ENCARNACION</v>
          </cell>
          <cell r="D35" t="str">
            <v>26416</v>
          </cell>
          <cell r="E35">
            <v>44909</v>
          </cell>
          <cell r="L35">
            <v>5000</v>
          </cell>
          <cell r="M35" t="str">
            <v>PAGO REGALIA MES DE DICIEMBRE 2022, AVIGILANTE  CPN LOS NEGROS  AZUA.</v>
          </cell>
        </row>
        <row r="36">
          <cell r="C36" t="str">
            <v>INGRID VALENZUELA</v>
          </cell>
          <cell r="D36" t="str">
            <v>26417</v>
          </cell>
          <cell r="E36">
            <v>44909</v>
          </cell>
          <cell r="L36">
            <v>2916.67</v>
          </cell>
          <cell r="M36" t="str">
            <v>PAGO REGALIA MES DE DICIEMBRE 2022, CONSERJE  CPN CORBANO NORTE SAN JUAN..</v>
          </cell>
        </row>
        <row r="37">
          <cell r="C37" t="str">
            <v xml:space="preserve">ISVELY BELTRE ALCANTARA </v>
          </cell>
          <cell r="D37" t="str">
            <v>26418</v>
          </cell>
          <cell r="E37">
            <v>44909</v>
          </cell>
          <cell r="L37">
            <v>3500</v>
          </cell>
          <cell r="M37" t="str">
            <v>PAGO REGALIA MES DE DICIEMBRE 2022, CONSERJE  CPN  LOS TRANSFORMADORES SAN JUAN.SAN JUAN..</v>
          </cell>
        </row>
        <row r="38">
          <cell r="C38" t="str">
            <v>JHOCECIN ARELIS SUERO</v>
          </cell>
          <cell r="D38" t="str">
            <v>26419</v>
          </cell>
          <cell r="E38">
            <v>44909</v>
          </cell>
          <cell r="L38">
            <v>1666.67</v>
          </cell>
          <cell r="M38" t="str">
            <v>PAGO REGIA MES DE DICIEMBRE 2022, CONSERJE  CPN  LAS LAGUNAS AZUA.</v>
          </cell>
        </row>
        <row r="39">
          <cell r="C39" t="str">
            <v>JOSE JOAQUIN GUERRERO</v>
          </cell>
          <cell r="D39" t="str">
            <v>26420</v>
          </cell>
          <cell r="E39">
            <v>44909</v>
          </cell>
          <cell r="L39">
            <v>1666.67</v>
          </cell>
          <cell r="M39" t="str">
            <v>PAGO REGALIA MES DE DICIEMBRE 2022, A VIGILANTE  CPN LAS LOMA  AZUA.</v>
          </cell>
        </row>
        <row r="40">
          <cell r="C40" t="str">
            <v>MARGARITA GONZALES LEBRON</v>
          </cell>
          <cell r="D40" t="str">
            <v>26421</v>
          </cell>
          <cell r="E40">
            <v>44909</v>
          </cell>
          <cell r="L40">
            <v>1666.67</v>
          </cell>
          <cell r="M40" t="str">
            <v>PAGO REGIA MES DE DICIEMBRE 2022, CONSERJE  CPN MAGUELLAR AZUA...</v>
          </cell>
        </row>
        <row r="41">
          <cell r="C41" t="str">
            <v>MARTIN PANIAGUA</v>
          </cell>
          <cell r="D41" t="str">
            <v>26422</v>
          </cell>
          <cell r="E41">
            <v>44909</v>
          </cell>
          <cell r="L41">
            <v>3333.33</v>
          </cell>
          <cell r="M41" t="str">
            <v>PAGO REGIA MES DE DICIEMBRE 2022, A VIGILANTE  CPN GUANITO ELIAS PIÑA.</v>
          </cell>
        </row>
        <row r="42">
          <cell r="C42" t="str">
            <v>MARTINA DE LA ROSA</v>
          </cell>
          <cell r="D42" t="str">
            <v>26423</v>
          </cell>
          <cell r="E42">
            <v>44909</v>
          </cell>
          <cell r="L42">
            <v>1666.67</v>
          </cell>
          <cell r="M42" t="str">
            <v>PAGO REGALIA MES DE DICIEMBRE 2022, CONSERJE  CPN POZO HONDO SAN JUAN.</v>
          </cell>
        </row>
        <row r="43">
          <cell r="C43" t="str">
            <v>MIGUELA TERRERO NOVA</v>
          </cell>
          <cell r="D43" t="str">
            <v>26424</v>
          </cell>
          <cell r="E43">
            <v>44909</v>
          </cell>
          <cell r="L43">
            <v>1666.67</v>
          </cell>
          <cell r="M43" t="str">
            <v xml:space="preserve">PAGO REGIA MES DE DICIEMBRE 2022, CONSERJE  CPN EL JOBITO SAN JUAN. </v>
          </cell>
        </row>
        <row r="44">
          <cell r="C44" t="str">
            <v>NEROLIS CIPRIAN</v>
          </cell>
          <cell r="D44" t="str">
            <v>26425</v>
          </cell>
          <cell r="E44">
            <v>44909</v>
          </cell>
          <cell r="L44">
            <v>2666.67</v>
          </cell>
          <cell r="M44" t="str">
            <v>PAGO REGALIA MES DE DICIEMBRE 2022, CONSERJE  OFICINA GERENCIA DE AREA I AZUA.</v>
          </cell>
        </row>
        <row r="45">
          <cell r="C45" t="str">
            <v>NEURYS DE LOS SANTOS ENCARNACION</v>
          </cell>
          <cell r="D45" t="str">
            <v>26426</v>
          </cell>
          <cell r="E45">
            <v>44909</v>
          </cell>
          <cell r="L45">
            <v>2500</v>
          </cell>
          <cell r="M45" t="str">
            <v>PAGO REGALIA MES DE DICIEMBRE 2022, CONSERJE  CPN LA COLONIA EL CERCADO SAN JUAN.</v>
          </cell>
        </row>
        <row r="46">
          <cell r="C46" t="str">
            <v>NURYS NOVA ENCARNACION</v>
          </cell>
          <cell r="D46" t="str">
            <v>26427</v>
          </cell>
          <cell r="E46">
            <v>44909</v>
          </cell>
          <cell r="L46">
            <v>3333.33</v>
          </cell>
          <cell r="M46" t="str">
            <v>PAGO REGALIA MES DE DICIEMBRE 2022, CONSERJE  OFICINA GERENCIA DE AREA III ELIAS PIÑA .</v>
          </cell>
        </row>
        <row r="47">
          <cell r="C47" t="str">
            <v>PEDRO ANTONIO MORILLO</v>
          </cell>
          <cell r="D47" t="str">
            <v>26428</v>
          </cell>
          <cell r="E47">
            <v>44909</v>
          </cell>
          <cell r="L47">
            <v>5500</v>
          </cell>
          <cell r="M47" t="str">
            <v>PAGO REGALIA MES DE DICIEMBRE 2022, SEGURIDAD OFICINA REGIONAL SAN JUAN. .</v>
          </cell>
        </row>
        <row r="48">
          <cell r="C48" t="str">
            <v>RAFAEL DANILO RODRIGUEZ</v>
          </cell>
          <cell r="D48" t="str">
            <v>26429</v>
          </cell>
          <cell r="E48">
            <v>44909</v>
          </cell>
          <cell r="L48">
            <v>5000</v>
          </cell>
          <cell r="M48" t="str">
            <v>PAGO REGALIA MES DE DICIEMBRE 2022, A VIGILANTE  CPN HATILLO AZUA .</v>
          </cell>
        </row>
        <row r="49">
          <cell r="C49" t="str">
            <v xml:space="preserve">TIRSO DE LOS SANTOS </v>
          </cell>
          <cell r="D49" t="str">
            <v>26430</v>
          </cell>
          <cell r="E49">
            <v>44909</v>
          </cell>
          <cell r="L49">
            <v>2500</v>
          </cell>
          <cell r="M49" t="str">
            <v>PAGO REGALIA MES DE DICIEMBRE 2022, A AYUDANTE DE MANTENIMIENTO OFICINA REGIONAL SAN JUAN.</v>
          </cell>
        </row>
        <row r="50">
          <cell r="C50" t="str">
            <v xml:space="preserve">UNICO DE OLEO </v>
          </cell>
          <cell r="D50" t="str">
            <v>26431</v>
          </cell>
          <cell r="E50">
            <v>44909</v>
          </cell>
          <cell r="L50">
            <v>2500</v>
          </cell>
          <cell r="M50" t="str">
            <v>PAGO REGALIA MES DE DICIEMBRE 2022, A VIGILANTE  CPN LA NAVAJA SAN JUAN</v>
          </cell>
        </row>
        <row r="51">
          <cell r="C51" t="str">
            <v>TIARA ISABEL TERRERO PEREZ</v>
          </cell>
          <cell r="D51" t="str">
            <v>26432</v>
          </cell>
          <cell r="E51">
            <v>44909</v>
          </cell>
          <cell r="L51">
            <v>2500</v>
          </cell>
          <cell r="M51" t="str">
            <v>PAGO REGALIA MES DE DICIEMBRE 2022, AYUDANTE DE CITOLOGIA CENTRO DIAGNOSTICO LAS MATAS DE FALFAN SAN JUAN.</v>
          </cell>
        </row>
        <row r="52">
          <cell r="C52" t="str">
            <v>CARLOS GARCIA PEREZ</v>
          </cell>
          <cell r="D52" t="str">
            <v>26433</v>
          </cell>
          <cell r="E52">
            <v>44909</v>
          </cell>
          <cell r="L52">
            <v>3000</v>
          </cell>
          <cell r="M52" t="str">
            <v>PAGO REGALIA DEL MES DE DICIEMBRE 2022, A DIGITADOR GERENCIA DE AREA SAN JUAN.</v>
          </cell>
        </row>
        <row r="53">
          <cell r="C53" t="str">
            <v xml:space="preserve">MANUEL ANTONIO VALENZUELA </v>
          </cell>
          <cell r="D53" t="str">
            <v>26434</v>
          </cell>
          <cell r="E53">
            <v>44909</v>
          </cell>
          <cell r="L53">
            <v>1375</v>
          </cell>
          <cell r="M53" t="str">
            <v>PAGO REGALIA DEL MES DE DICIEMBRE 2022, A SEGURIDAD OFICINA REGIONAL SAN JUAN.</v>
          </cell>
        </row>
        <row r="54">
          <cell r="C54" t="str">
            <v>CARLOS AUGUSTO VICIOSO</v>
          </cell>
          <cell r="D54" t="str">
            <v>26435</v>
          </cell>
          <cell r="E54">
            <v>44909</v>
          </cell>
          <cell r="L54">
            <v>2500</v>
          </cell>
          <cell r="M54" t="str">
            <v>PAGO REGALIA DEL MES DE DICIEMBRE 2022, A VIGILANTE CPN EL LLANO ELIAS PIÑA .</v>
          </cell>
        </row>
        <row r="55">
          <cell r="C55" t="str">
            <v>RUPERTO MORILLO MONTERO</v>
          </cell>
          <cell r="D55" t="str">
            <v>26436</v>
          </cell>
          <cell r="E55">
            <v>44909</v>
          </cell>
          <cell r="L55">
            <v>1538.33</v>
          </cell>
          <cell r="M55" t="str">
            <v>PAGO REGALIA DEL MES DE DICIEMBRE 2022, A VIGILANTE CPN JORGILLO SAN JUAN .</v>
          </cell>
        </row>
        <row r="56">
          <cell r="C56" t="str">
            <v xml:space="preserve">VENECIA MEDINA </v>
          </cell>
          <cell r="D56" t="str">
            <v>26437</v>
          </cell>
          <cell r="E56">
            <v>44909</v>
          </cell>
          <cell r="L56">
            <v>3333.33</v>
          </cell>
          <cell r="M56" t="str">
            <v>PAGO REGALIA MES DE DICIEMBRE 2022, CONSERJE  CPN SABANA LARGA ELIAS PIÑA</v>
          </cell>
        </row>
        <row r="57">
          <cell r="C57" t="str">
            <v>GLENY MASSIELL BATISTA</v>
          </cell>
          <cell r="D57" t="str">
            <v>26438</v>
          </cell>
          <cell r="E57">
            <v>44909</v>
          </cell>
          <cell r="L57">
            <v>2083.33</v>
          </cell>
          <cell r="M57" t="str">
            <v>PAGO REGALIA MES DE DICIEMBRE 2022, CONSERJE  CPN GERENCIA DE AREA I AZUA</v>
          </cell>
        </row>
        <row r="58">
          <cell r="C58" t="str">
            <v>MARTIANO MONTERO MONTERO</v>
          </cell>
          <cell r="D58" t="str">
            <v>26439</v>
          </cell>
          <cell r="E58">
            <v>44909</v>
          </cell>
          <cell r="L58">
            <v>5000</v>
          </cell>
          <cell r="M58" t="str">
            <v>PAGO REGALIA MES DE DICIEMBRE 2022, CONSERJE  CPN GUANITO  ELIAS PIÑA</v>
          </cell>
        </row>
        <row r="59">
          <cell r="C59" t="str">
            <v>JHONNY MANUEL ROMERO</v>
          </cell>
          <cell r="D59" t="str">
            <v>26440</v>
          </cell>
          <cell r="E59">
            <v>44909</v>
          </cell>
          <cell r="L59">
            <v>2500</v>
          </cell>
          <cell r="M59" t="str">
            <v>PAGO REGALIA MES DE DICIEMBRE 2022,  A COMUNICACIONES OFICINA REGIONAL SAN JUAN.</v>
          </cell>
        </row>
        <row r="60">
          <cell r="C60" t="str">
            <v>ANTONIO MATEO</v>
          </cell>
          <cell r="D60" t="str">
            <v>26441</v>
          </cell>
          <cell r="E60">
            <v>44909</v>
          </cell>
          <cell r="L60">
            <v>1500</v>
          </cell>
          <cell r="M60" t="str">
            <v>PAGO DE TRANSPORTE A PACIENTE DEL PROGRAMA DE TB PARA QUE PUEDA ASISTIR A SU CITA EN SANTO DOMINGO, VER ANEXO.</v>
          </cell>
        </row>
        <row r="61">
          <cell r="C61" t="str">
            <v>ALTICE DOMINICANA</v>
          </cell>
          <cell r="D61" t="str">
            <v>28944286125</v>
          </cell>
          <cell r="E61">
            <v>44910</v>
          </cell>
          <cell r="L61">
            <v>182512.85</v>
          </cell>
          <cell r="M61" t="str">
            <v>PAGO FACTURA NO. B1500045526,PAGO DE SERVICIO DE INTERNET MOVIL, PARA USO EN LAS UNIDADES DE ATENCION PRIMSRIA (CPN) DEL SRS EL VALLE.MES DE NOVIEMBRE 2022</v>
          </cell>
        </row>
        <row r="62">
          <cell r="C62" t="str">
            <v xml:space="preserve">TRANSFERENCIA </v>
          </cell>
          <cell r="E62">
            <v>44911</v>
          </cell>
          <cell r="F62">
            <v>1121447.6000000001</v>
          </cell>
          <cell r="M62" t="str">
            <v>TRANSFERENCIA POR FACTURACION CENTRO DE DIAGNOSTICO DEL SRS EL VALLE.</v>
          </cell>
        </row>
        <row r="63">
          <cell r="C63" t="str">
            <v>NEFTALI NAVARRO RAMON</v>
          </cell>
          <cell r="D63" t="str">
            <v>26442</v>
          </cell>
          <cell r="E63">
            <v>44914</v>
          </cell>
          <cell r="L63">
            <v>7350</v>
          </cell>
          <cell r="M63" t="str">
            <v>PAGO CORRESPONDIENTE AL MES DE NOVIEMBRE 2022, A MECANICO OFICINA REGIONAL SAN JUAN.</v>
          </cell>
        </row>
        <row r="64">
          <cell r="C64" t="str">
            <v>FRANCISCO MORA RAMON</v>
          </cell>
          <cell r="D64" t="str">
            <v>26443</v>
          </cell>
          <cell r="E64">
            <v>44914</v>
          </cell>
          <cell r="L64">
            <v>3038</v>
          </cell>
          <cell r="M64" t="str">
            <v>PAGO CORRESPONDIENTE AL MES DE NOVIEMBRE 2022, A AYUDANTE DE MANTENIMIENTO TRANSPORTACION OFICINA REGIONAL SAN JUAN.</v>
          </cell>
        </row>
        <row r="65">
          <cell r="C65" t="str">
            <v xml:space="preserve">RAFAEL ANTONIO DE LA ROSA </v>
          </cell>
          <cell r="D65" t="str">
            <v>26444</v>
          </cell>
          <cell r="E65">
            <v>44914</v>
          </cell>
          <cell r="L65">
            <v>11858</v>
          </cell>
          <cell r="M65" t="str">
            <v>PAGO CORRESPONDIENTE AL MES DE NOVIEMBRE 2022, MECANICO TRASPORTACION OFICINA REGIONAL SAN JUAN</v>
          </cell>
        </row>
        <row r="66">
          <cell r="C66" t="str">
            <v>PEDRO ALEXI MIRANDA HERRERA</v>
          </cell>
          <cell r="D66" t="str">
            <v>26445</v>
          </cell>
          <cell r="E66">
            <v>44914</v>
          </cell>
          <cell r="L66">
            <v>22078.42</v>
          </cell>
          <cell r="M66" t="str">
            <v>PAGO CORRESPONDIENTE AL MES DE NOVIEMBRE 2022, A TORNERO TRANSPORTACION OFICINA REGIONAL SAN JUAN.</v>
          </cell>
        </row>
        <row r="67">
          <cell r="C67" t="str">
            <v xml:space="preserve">TRANSFERENCIA </v>
          </cell>
          <cell r="D67" t="str">
            <v>29031558912</v>
          </cell>
          <cell r="E67">
            <v>44917</v>
          </cell>
          <cell r="F67">
            <v>12499545.4</v>
          </cell>
          <cell r="L67">
            <v>0</v>
          </cell>
          <cell r="M67" t="str">
            <v>TRANSFERENCIA TRAMO FIJO CORRESPONDIENTE A SPTIMBRE Y OCTUBRE ,2022</v>
          </cell>
        </row>
        <row r="68">
          <cell r="C68" t="str">
            <v>EMPREAS MILANESE SRL</v>
          </cell>
          <cell r="D68" t="str">
            <v>26446</v>
          </cell>
          <cell r="E68">
            <v>44918</v>
          </cell>
          <cell r="L68">
            <v>45543</v>
          </cell>
          <cell r="M68" t="str">
            <v>PAGO FACTURA NO. B1500009022, PAGO DE AGUA PARA CONSUMO EN LA GERENCIA DE AREA II , CENTRO DIGANOSTICO, ALMACEN DE SUMINISTRO Y OFICINA REGIONAL.</v>
          </cell>
        </row>
        <row r="69">
          <cell r="C69" t="str">
            <v>IMPRESORA KR SRL</v>
          </cell>
          <cell r="D69" t="str">
            <v>26447</v>
          </cell>
          <cell r="E69">
            <v>44918</v>
          </cell>
          <cell r="L69">
            <v>28250</v>
          </cell>
          <cell r="M69" t="str">
            <v>PAGO FACTURA NO. B1500001762, PLACAS DE RECONOCIMIENTOS , PARA USO EN LA ACTIVIDAD DIA DE LOS PERIODISTA.</v>
          </cell>
        </row>
        <row r="70">
          <cell r="C70" t="str">
            <v xml:space="preserve">JUAN OSCAR FAMILIA </v>
          </cell>
          <cell r="D70" t="str">
            <v>26448</v>
          </cell>
          <cell r="E70">
            <v>44918</v>
          </cell>
          <cell r="L70">
            <v>69300</v>
          </cell>
          <cell r="M70" t="str">
            <v>PAGO FACTURA NO. B1500000046,0047, PAGO TRANSPORTE POR MOTIVO DE OPERATIVO MEDICO EN PEDERNALES, BARAHONA Y VILLA JARAGUA, VER ANAXO..</v>
          </cell>
        </row>
        <row r="71">
          <cell r="C71" t="str">
            <v>BIENVENIDO ADAMES</v>
          </cell>
          <cell r="D71" t="str">
            <v>26449</v>
          </cell>
          <cell r="E71">
            <v>44918</v>
          </cell>
          <cell r="L71">
            <v>20000</v>
          </cell>
          <cell r="M71" t="str">
            <v>PAGO RETROACTIVO DE DOS MESES CORRESPONDIENTE  A LOS MESES NOVIEMBRE Y DICIEMBRE  2022, A VIGILANTE CPN EL LLANO ELIAS PIÑA.</v>
          </cell>
        </row>
        <row r="72">
          <cell r="C72" t="str">
            <v>CARLOS MANUEL RAMIREZ</v>
          </cell>
          <cell r="D72" t="str">
            <v>26450</v>
          </cell>
          <cell r="E72">
            <v>44918</v>
          </cell>
          <cell r="L72">
            <v>5000</v>
          </cell>
          <cell r="M72" t="str">
            <v>PAGO CORRESPONDIENTE  AL MES DE DICIEMBRE 2022, A VIGILANTE CPN TABARA ARRIBA SAN JUAN.</v>
          </cell>
        </row>
        <row r="73">
          <cell r="C73" t="str">
            <v>EDWIN SAUL CUEVAS</v>
          </cell>
          <cell r="D73" t="str">
            <v>26451</v>
          </cell>
          <cell r="E73">
            <v>44918</v>
          </cell>
          <cell r="L73">
            <v>10000</v>
          </cell>
          <cell r="M73" t="str">
            <v>PAGO CORRESPONDIENTE  AL MES DE DICIEMBRE 2022, A VIGILANTE GERENCIA DE AREA I AZUA.</v>
          </cell>
        </row>
        <row r="74">
          <cell r="C74" t="str">
            <v xml:space="preserve">GREGORIO RAMIREZ </v>
          </cell>
          <cell r="D74" t="str">
            <v>26452</v>
          </cell>
          <cell r="E74">
            <v>44918</v>
          </cell>
          <cell r="L74">
            <v>5000</v>
          </cell>
          <cell r="M74" t="str">
            <v>PAGO CORRESPONDIENTE  AL MES DE DICIEMBRE 2022, A VIGILANTE CPN LOS NEGROS  AZUA.</v>
          </cell>
        </row>
        <row r="75">
          <cell r="C75" t="str">
            <v>JHOCELIN ARELIS SUERO</v>
          </cell>
          <cell r="D75" t="str">
            <v>26453</v>
          </cell>
          <cell r="E75">
            <v>44918</v>
          </cell>
          <cell r="L75">
            <v>5000</v>
          </cell>
          <cell r="M75" t="str">
            <v>PAGO CORRESPONDIENTE  AL MES DE DICIEMBRE 2022, A COSERJE CPN LAS LAGUNAS AZUA.</v>
          </cell>
        </row>
        <row r="76">
          <cell r="C76" t="str">
            <v>JOSE JOAQUIN GUERRERO</v>
          </cell>
          <cell r="D76" t="str">
            <v>26454</v>
          </cell>
          <cell r="E76">
            <v>44918</v>
          </cell>
          <cell r="L76">
            <v>5000</v>
          </cell>
          <cell r="M76" t="str">
            <v>PAGO CORRESPONDIENTE  AL MES DE DICIEMBRE 2022, A COSERJE CPN LAS LOMAS  AZUA.</v>
          </cell>
        </row>
        <row r="77">
          <cell r="C77" t="str">
            <v xml:space="preserve">MARGARITA GONZALES </v>
          </cell>
          <cell r="D77" t="str">
            <v>26455</v>
          </cell>
          <cell r="E77">
            <v>44918</v>
          </cell>
          <cell r="L77">
            <v>5000</v>
          </cell>
          <cell r="M77" t="str">
            <v>PAGO CORRESPONDIENTE  AL MES DE DICIEMBRE 2022, A COSERJE CPN MAGUELLAR    AZUA.</v>
          </cell>
        </row>
        <row r="78">
          <cell r="C78" t="str">
            <v xml:space="preserve">MARTIN PANIGUA </v>
          </cell>
          <cell r="D78" t="str">
            <v>26456</v>
          </cell>
          <cell r="E78">
            <v>44918</v>
          </cell>
          <cell r="L78">
            <v>10000</v>
          </cell>
          <cell r="M78" t="str">
            <v>PAGO CORRESPONDIENTE AL MES DE DICIEMBRE 2022, A VIGILANTE CPN GUANITO ELIAS PIÑA.</v>
          </cell>
        </row>
        <row r="79">
          <cell r="C79" t="str">
            <v>MARIA ESTHER VALDEZ</v>
          </cell>
          <cell r="D79" t="str">
            <v>26457</v>
          </cell>
          <cell r="E79">
            <v>44918</v>
          </cell>
          <cell r="L79">
            <v>10000</v>
          </cell>
          <cell r="M79" t="str">
            <v>PAGO CORRESPONDIENTE AL MES DE DICIEMBRE 2022, A SECRETARIA OFICINA DE AREA  ELIAS PIÑA.</v>
          </cell>
        </row>
        <row r="80">
          <cell r="C80" t="str">
            <v>MARTINA DE LA ROSA</v>
          </cell>
          <cell r="D80" t="str">
            <v>26458</v>
          </cell>
          <cell r="E80">
            <v>44918</v>
          </cell>
          <cell r="L80">
            <v>5000</v>
          </cell>
          <cell r="M80" t="str">
            <v>PAGO CORRESPONDIENTE  AL MES DE DICIEMBRE 2022, A COSERJE CPN POZO HONDO SAN JUAN.</v>
          </cell>
        </row>
        <row r="81">
          <cell r="C81" t="str">
            <v>MAERCEDES POCHE DE LEON</v>
          </cell>
          <cell r="D81" t="str">
            <v>26459</v>
          </cell>
          <cell r="E81">
            <v>44918</v>
          </cell>
          <cell r="L81">
            <v>5000</v>
          </cell>
          <cell r="M81" t="str">
            <v>PAGO CORRESPONDIENTE  AL MES DE DICIEMBRE 2022, A COSERJE CPN CORBANO SUR  SAN JUAN.</v>
          </cell>
        </row>
        <row r="82">
          <cell r="C82" t="str">
            <v xml:space="preserve">MIGUELA TERRERO </v>
          </cell>
          <cell r="D82" t="str">
            <v>26460</v>
          </cell>
          <cell r="E82">
            <v>44918</v>
          </cell>
          <cell r="L82">
            <v>5000</v>
          </cell>
          <cell r="M82" t="str">
            <v>PAGO CORRESPONDIENTE  AL MES DE DICIEMBRE 2022, A COSERJE CPN LOS JOVITOS   SAN JUAN.</v>
          </cell>
        </row>
        <row r="83">
          <cell r="C83" t="str">
            <v xml:space="preserve">NATHALIA ALCANTARA </v>
          </cell>
          <cell r="D83" t="str">
            <v>26461</v>
          </cell>
          <cell r="E83">
            <v>44918</v>
          </cell>
          <cell r="L83">
            <v>5000</v>
          </cell>
          <cell r="M83" t="str">
            <v>PAGO CORRESPONDIENTE  AL MES DE DICIEMBRE 2022, A COSERJE CPN JUAN HERRERA   SAN JUAN.</v>
          </cell>
        </row>
        <row r="84">
          <cell r="C84" t="str">
            <v>NULO</v>
          </cell>
          <cell r="D84" t="str">
            <v>26462</v>
          </cell>
          <cell r="E84">
            <v>44918</v>
          </cell>
          <cell r="L84">
            <v>0</v>
          </cell>
          <cell r="M84" t="str">
            <v>NULO</v>
          </cell>
        </row>
        <row r="85">
          <cell r="C85" t="str">
            <v>NEROLIS CIPRIAN</v>
          </cell>
          <cell r="D85" t="str">
            <v>26463</v>
          </cell>
          <cell r="E85">
            <v>44918</v>
          </cell>
          <cell r="L85">
            <v>8000</v>
          </cell>
          <cell r="M85" t="str">
            <v>PAGO CORRESPONDIENTE  AL MES DE DICIEMBRE 2022, A COSERJE OFICINA REGIONAL AZUA.</v>
          </cell>
        </row>
        <row r="86">
          <cell r="C86" t="str">
            <v xml:space="preserve">NEURYS DE LOS SANTOS </v>
          </cell>
          <cell r="D86" t="str">
            <v>26464</v>
          </cell>
          <cell r="E86">
            <v>44918</v>
          </cell>
          <cell r="L86">
            <v>5000</v>
          </cell>
          <cell r="M86" t="str">
            <v>PAGO CORRESPONDIENTE  AL MES DE DICIEMBRE 2022, A COSERJE CPN LA COLONIA EL CERCADO  SAN JUAN.</v>
          </cell>
        </row>
        <row r="87">
          <cell r="C87" t="str">
            <v>NURYS NOVA ENCARNACION</v>
          </cell>
          <cell r="D87" t="str">
            <v>26465</v>
          </cell>
          <cell r="E87">
            <v>44918</v>
          </cell>
          <cell r="L87">
            <v>10000</v>
          </cell>
          <cell r="M87" t="str">
            <v>PAGO CORRESPONDIENTE AL MES DE DICIEMBRE 2022, A CONSERJE GERENCIA DE AREA ELIAS PIÑA.</v>
          </cell>
        </row>
        <row r="88">
          <cell r="C88" t="str">
            <v xml:space="preserve">LUIS JAVIER TURBI DE LA ROSA </v>
          </cell>
          <cell r="D88" t="str">
            <v>26466</v>
          </cell>
          <cell r="E88">
            <v>44918</v>
          </cell>
          <cell r="L88">
            <v>5500</v>
          </cell>
          <cell r="M88" t="str">
            <v>PAGO CORRESPONDIENTE  AL MES DE DICIEMBRE 2022, A SEGURIDAD OFICINA REGIONAL   SAN JUAN.</v>
          </cell>
        </row>
        <row r="89">
          <cell r="C89" t="str">
            <v>PEDRO ANTONIO MORILLO</v>
          </cell>
          <cell r="D89" t="str">
            <v>26467</v>
          </cell>
          <cell r="E89">
            <v>44918</v>
          </cell>
          <cell r="L89">
            <v>5500</v>
          </cell>
          <cell r="M89" t="str">
            <v>PAGO CORRESPONDIENTE  AL MES DE DICIEMBRE 2022, A SEGURIDAD OFICINA REGIONAL   SAN JUAN.</v>
          </cell>
        </row>
        <row r="90">
          <cell r="C90" t="str">
            <v>RAFAEL DANILO RODRIGUEZ</v>
          </cell>
          <cell r="D90" t="str">
            <v>26468</v>
          </cell>
          <cell r="E90">
            <v>44918</v>
          </cell>
          <cell r="L90">
            <v>5000</v>
          </cell>
          <cell r="M90" t="str">
            <v>PAGO CORRESPONDIENTE  AL MES DE DICIEMBRE 2022, A VIGILANTE  CPN HATILLO AZUA.</v>
          </cell>
        </row>
        <row r="91">
          <cell r="C91" t="str">
            <v>ROBERTO UBRI BERIGUETE</v>
          </cell>
          <cell r="D91" t="str">
            <v>26469</v>
          </cell>
          <cell r="E91">
            <v>44918</v>
          </cell>
          <cell r="L91">
            <v>10000</v>
          </cell>
          <cell r="M91" t="str">
            <v>PAGO CORRESPONDIENTE  AL MES DE DICIEMBRE 2022, A VIGILANTE  CPN EL LLANO ELIAS PIÑA</v>
          </cell>
        </row>
        <row r="92">
          <cell r="C92" t="str">
            <v>YOLANDA BAUTISTA</v>
          </cell>
          <cell r="D92" t="str">
            <v>26470</v>
          </cell>
          <cell r="E92">
            <v>44918</v>
          </cell>
          <cell r="L92">
            <v>10000</v>
          </cell>
          <cell r="M92" t="str">
            <v>PAGO CORRESPONDIENTE AL MES DE DICIEMBRE 2022, A CONSERJE CPN ROSA LA PIEDRA ELIAS PIÑA.</v>
          </cell>
        </row>
        <row r="93">
          <cell r="C93" t="str">
            <v>NULO</v>
          </cell>
          <cell r="D93" t="str">
            <v>26471</v>
          </cell>
          <cell r="E93">
            <v>44918</v>
          </cell>
          <cell r="L93">
            <v>0</v>
          </cell>
          <cell r="M93" t="str">
            <v>NULO</v>
          </cell>
        </row>
        <row r="94">
          <cell r="C94" t="str">
            <v>YUBERES ENCARNACION</v>
          </cell>
          <cell r="D94" t="str">
            <v>26472</v>
          </cell>
          <cell r="E94">
            <v>44918</v>
          </cell>
          <cell r="L94">
            <v>5000</v>
          </cell>
          <cell r="M94" t="str">
            <v>PAGO CORRESPONDIENTE  AL MES DE DICIEMBRE 2022, A COSERJE CPN SABANA LARGA ELIAS PIÑA.</v>
          </cell>
        </row>
        <row r="95">
          <cell r="C95" t="str">
            <v xml:space="preserve">ESTANISLADO DURAN FAMILIA </v>
          </cell>
          <cell r="D95" t="str">
            <v>26473</v>
          </cell>
          <cell r="E95">
            <v>44918</v>
          </cell>
          <cell r="L95">
            <v>5057.32</v>
          </cell>
          <cell r="M95" t="str">
            <v>PAGO ALQUILER CORRESPONDIENTE AL MES DE DICIEMBRE 2022, A UNAP VILLA OCOA AZUA.</v>
          </cell>
        </row>
        <row r="96">
          <cell r="C96" t="str">
            <v>LIN DE JESUS PARRA MARTE</v>
          </cell>
          <cell r="D96" t="str">
            <v>26474</v>
          </cell>
          <cell r="E96">
            <v>44918</v>
          </cell>
          <cell r="L96">
            <v>10781.1</v>
          </cell>
          <cell r="M96" t="str">
            <v>PAGO ALQUILER CORRESPONDIENTE AL MES DE DICIEMBRE 2022, A UNAP SANTA ANA  AZUA.</v>
          </cell>
        </row>
        <row r="97">
          <cell r="C97" t="str">
            <v>ANGEL BOLIVAR  FILPO DIAZ</v>
          </cell>
          <cell r="D97" t="str">
            <v>26475</v>
          </cell>
          <cell r="E97">
            <v>44918</v>
          </cell>
          <cell r="L97">
            <v>6588.45</v>
          </cell>
          <cell r="M97" t="str">
            <v>PAGO ALQUILER CORRESPONDIENTE AL MES DE DICIEMBRE 2022, A UNAP EL HIGUERO  AZUA.</v>
          </cell>
        </row>
        <row r="98">
          <cell r="C98" t="str">
            <v>JUAN FRANCISCO LAVHAPELLE ESPINAL.</v>
          </cell>
          <cell r="D98" t="str">
            <v>26476</v>
          </cell>
          <cell r="E98">
            <v>44918</v>
          </cell>
          <cell r="L98">
            <v>45000</v>
          </cell>
          <cell r="M98" t="str">
            <v>PAGO ALQUILER CORRESPONDIENTE AL MES DE DICIEMBRE 2022, A GERENCIA II SAN JUAN.</v>
          </cell>
        </row>
        <row r="99">
          <cell r="C99" t="str">
            <v xml:space="preserve">NOMINA ELECTRONICA </v>
          </cell>
          <cell r="D99" t="str">
            <v>0</v>
          </cell>
          <cell r="E99">
            <v>44918</v>
          </cell>
          <cell r="L99">
            <v>1725169.16</v>
          </cell>
          <cell r="M99" t="str">
            <v>PAGO NOMINA ELECTRONICA CORRESPONDIENTE AL MES DE DICIEMBRE 2022, A EMPLEADOS DE LA REGIONAL VI DE SALUD.</v>
          </cell>
        </row>
        <row r="100">
          <cell r="C100" t="str">
            <v>ALQUILERES ELECTRONICO</v>
          </cell>
          <cell r="D100" t="str">
            <v>0</v>
          </cell>
          <cell r="E100">
            <v>44918</v>
          </cell>
          <cell r="L100">
            <v>159044.24</v>
          </cell>
          <cell r="M100" t="str">
            <v>PAGO ALQUILER ELECTRONICO CORRESPONDIENTE AL MES DE DICIEMBRE 2022, DE LOA OFICINA REGIONAL.</v>
          </cell>
        </row>
        <row r="101">
          <cell r="C101" t="str">
            <v>EDESUR</v>
          </cell>
          <cell r="D101" t="str">
            <v>29077188251</v>
          </cell>
          <cell r="E101">
            <v>44921</v>
          </cell>
          <cell r="L101">
            <v>27761.58</v>
          </cell>
          <cell r="M101" t="str">
            <v>PAGO SERVICIO ENERGETICO ALMACEN DE MEDICAMENTOS .</v>
          </cell>
        </row>
        <row r="102">
          <cell r="C102" t="str">
            <v>EDESUR</v>
          </cell>
          <cell r="D102" t="str">
            <v>29077242668</v>
          </cell>
          <cell r="E102">
            <v>44921</v>
          </cell>
          <cell r="L102">
            <v>1361.62</v>
          </cell>
          <cell r="M102" t="str">
            <v>PAGO SERVICIO ENERGETICO UNAP MIRADOR NORTE  .</v>
          </cell>
        </row>
        <row r="103">
          <cell r="C103" t="str">
            <v>EDESUR</v>
          </cell>
          <cell r="D103" t="str">
            <v>29077264110</v>
          </cell>
          <cell r="E103">
            <v>44921</v>
          </cell>
          <cell r="L103">
            <v>441.4</v>
          </cell>
          <cell r="M103" t="str">
            <v>PAGO SERVICIO ENERGETICO UNAP LOS CARTONES.</v>
          </cell>
        </row>
        <row r="104">
          <cell r="C104" t="str">
            <v>EDESUR</v>
          </cell>
          <cell r="D104" t="str">
            <v>29077294298</v>
          </cell>
          <cell r="E104">
            <v>44921</v>
          </cell>
          <cell r="L104">
            <v>199.4</v>
          </cell>
          <cell r="M104" t="str">
            <v>PAGO SERVICIO ENERGETICO UNAP VILLA OCOA</v>
          </cell>
        </row>
        <row r="105">
          <cell r="C105" t="str">
            <v>EDESUR</v>
          </cell>
          <cell r="D105" t="str">
            <v>29077319965</v>
          </cell>
          <cell r="E105">
            <v>44921</v>
          </cell>
          <cell r="L105">
            <v>957.44</v>
          </cell>
          <cell r="M105" t="str">
            <v>PAGO SERVICIO ENERGETICO UNAP LA CUCHILLA.</v>
          </cell>
        </row>
        <row r="106">
          <cell r="C106" t="str">
            <v>EDESUR</v>
          </cell>
          <cell r="D106" t="str">
            <v>29077347364</v>
          </cell>
          <cell r="E106">
            <v>44921</v>
          </cell>
          <cell r="L106">
            <v>809.94</v>
          </cell>
          <cell r="M106" t="str">
            <v>PAGO SERVICIO ENERGETICO UNAP SANTA ANA.</v>
          </cell>
        </row>
        <row r="107">
          <cell r="C107" t="str">
            <v>EDESUR</v>
          </cell>
          <cell r="D107" t="str">
            <v>29077408541</v>
          </cell>
          <cell r="E107">
            <v>44921</v>
          </cell>
          <cell r="L107">
            <v>223.85</v>
          </cell>
          <cell r="M107" t="str">
            <v>PAGO SERVICIO ENERGETICO UNAP LAS YAYAS VIAJAMA</v>
          </cell>
        </row>
        <row r="108">
          <cell r="C108" t="str">
            <v>EDESUR</v>
          </cell>
          <cell r="D108" t="str">
            <v>29077546527</v>
          </cell>
          <cell r="E108">
            <v>44921</v>
          </cell>
          <cell r="L108">
            <v>223.78</v>
          </cell>
          <cell r="M108" t="str">
            <v>PAGO SERVICIO ENERGETICO UNAP LOS PARCELEROS.</v>
          </cell>
        </row>
        <row r="109">
          <cell r="C109" t="str">
            <v>EDESUR</v>
          </cell>
          <cell r="D109" t="str">
            <v>29077604225</v>
          </cell>
          <cell r="E109">
            <v>44921</v>
          </cell>
          <cell r="L109">
            <v>187.3</v>
          </cell>
          <cell r="M109" t="str">
            <v>PAGO SERVICIO ENERGETICO UNAP EL JOVITO.</v>
          </cell>
        </row>
        <row r="110">
          <cell r="C110" t="str">
            <v>EDESUR</v>
          </cell>
          <cell r="D110" t="str">
            <v>29077734753</v>
          </cell>
          <cell r="E110">
            <v>44921</v>
          </cell>
          <cell r="L110">
            <v>8170.4</v>
          </cell>
          <cell r="M110" t="str">
            <v>PAGO SERVICIO ENERGETICO GERENCIA AREA III.</v>
          </cell>
        </row>
        <row r="111">
          <cell r="C111" t="str">
            <v xml:space="preserve">CALRO </v>
          </cell>
          <cell r="D111" t="str">
            <v>29077827746</v>
          </cell>
          <cell r="E111">
            <v>44921</v>
          </cell>
          <cell r="L111">
            <v>37746.54</v>
          </cell>
          <cell r="M111" t="str">
            <v>PAGO SERVICIO  TELEFONICO OFICINA REGIOANL,CENTRO DE DIAGNOSTICO LAS MATAS , Y CENTRAL TELEFONICA.</v>
          </cell>
        </row>
        <row r="112">
          <cell r="C112" t="str">
            <v xml:space="preserve">CALRO </v>
          </cell>
          <cell r="D112" t="str">
            <v>29077854999</v>
          </cell>
          <cell r="E112">
            <v>44921</v>
          </cell>
          <cell r="L112">
            <v>5972.2</v>
          </cell>
          <cell r="M112" t="str">
            <v>PAGO SERVICIO TELEFONICO CENTRO DE DIAGNOTICO SAN JUAN.</v>
          </cell>
        </row>
        <row r="113">
          <cell r="C113" t="str">
            <v xml:space="preserve">CALRO </v>
          </cell>
          <cell r="D113" t="str">
            <v>29077879821</v>
          </cell>
          <cell r="E113">
            <v>44921</v>
          </cell>
          <cell r="L113">
            <v>4752.78</v>
          </cell>
          <cell r="M113" t="str">
            <v>PAGO SERVICIO TELEFONICO ALMACEN DE MEDICAMENTOS Y GERENCIA DE AREA II SAN JUAN.</v>
          </cell>
        </row>
        <row r="114">
          <cell r="C114" t="str">
            <v xml:space="preserve">CALRO </v>
          </cell>
          <cell r="D114" t="str">
            <v>29077910896</v>
          </cell>
          <cell r="E114">
            <v>44921</v>
          </cell>
          <cell r="L114">
            <v>5011.45</v>
          </cell>
          <cell r="M114" t="str">
            <v>PAGO SERVICIO TELEFONICO  GERENCIA DE AREA I AZUA</v>
          </cell>
        </row>
        <row r="115">
          <cell r="C115" t="str">
            <v xml:space="preserve">CALRO </v>
          </cell>
          <cell r="D115" t="str">
            <v>29077941800</v>
          </cell>
          <cell r="E115">
            <v>44921</v>
          </cell>
          <cell r="L115">
            <v>2587</v>
          </cell>
          <cell r="M115" t="str">
            <v>PAGO SERVICIO DE INTERNET EL CERCADO Y EMERGENCIA Y DESASTRE( ROUTER INALAMBRICO)</v>
          </cell>
        </row>
        <row r="116">
          <cell r="C116" t="str">
            <v xml:space="preserve">CALRO </v>
          </cell>
          <cell r="D116" t="str">
            <v>29077969107</v>
          </cell>
          <cell r="E116">
            <v>44921</v>
          </cell>
          <cell r="L116">
            <v>1293.5</v>
          </cell>
          <cell r="M116" t="str">
            <v>PAGO SERVICIO DE INTERNET ANALSTA DE CALIDAD.</v>
          </cell>
        </row>
        <row r="117">
          <cell r="C117" t="str">
            <v xml:space="preserve">CALRO </v>
          </cell>
          <cell r="D117" t="str">
            <v>29078004463</v>
          </cell>
          <cell r="E117">
            <v>44921</v>
          </cell>
          <cell r="L117">
            <v>11900</v>
          </cell>
          <cell r="M117" t="str">
            <v>PAGO DE VARIOS SERVICIO DE INTERNET DE LA OFICINA REGIONAL(ROUTER INALAMBRICO)</v>
          </cell>
        </row>
        <row r="118">
          <cell r="C118" t="str">
            <v xml:space="preserve">CALRO </v>
          </cell>
          <cell r="D118" t="str">
            <v>29078090691</v>
          </cell>
          <cell r="E118">
            <v>44921</v>
          </cell>
          <cell r="L118">
            <v>1943.5</v>
          </cell>
          <cell r="M118" t="str">
            <v>PAGO SERVICIO TELEFONICO GERENCIA DE AREA III ELIAS PIÑA.</v>
          </cell>
        </row>
        <row r="119">
          <cell r="C119" t="str">
            <v xml:space="preserve">CALRO </v>
          </cell>
          <cell r="D119" t="str">
            <v>29078129797</v>
          </cell>
          <cell r="E119">
            <v>44921</v>
          </cell>
          <cell r="L119">
            <v>161000</v>
          </cell>
          <cell r="M119" t="str">
            <v>PAGO SERVICIO DE FLOTA DEL SERVICIO REGIONAL DE SALUD.</v>
          </cell>
        </row>
        <row r="120">
          <cell r="C120" t="str">
            <v>ALTICE DOMINICANA</v>
          </cell>
          <cell r="D120" t="str">
            <v>29078704019</v>
          </cell>
          <cell r="E120">
            <v>44921</v>
          </cell>
          <cell r="L120">
            <v>182512.85</v>
          </cell>
          <cell r="M120" t="str">
            <v>PAGO FACTURA NO. B1500046464, SERVICIO DE INTERNET DE LOS CPN SRS EL VALLE</v>
          </cell>
        </row>
        <row r="121">
          <cell r="C121" t="str">
            <v xml:space="preserve">COLECTOR DE IMPUESTOS INTERNOS </v>
          </cell>
          <cell r="D121" t="str">
            <v>29094917329</v>
          </cell>
          <cell r="E121">
            <v>44922</v>
          </cell>
          <cell r="L121">
            <v>248470.5</v>
          </cell>
          <cell r="M121" t="str">
            <v xml:space="preserve">PAGO RETENCION DEL 5% DE PROVEEDORES Y 10% DE CONTRATACIOES MES DE AGOSTO 2022 </v>
          </cell>
        </row>
        <row r="122">
          <cell r="C122" t="str">
            <v xml:space="preserve">COLECTOR DE IMPUESTOS INTERNOS </v>
          </cell>
          <cell r="D122" t="str">
            <v>29094936440</v>
          </cell>
          <cell r="E122">
            <v>44922</v>
          </cell>
          <cell r="L122">
            <v>94957.75</v>
          </cell>
          <cell r="M122" t="str">
            <v xml:space="preserve">PAGO RETENCION DEL 5% DE PROVEEDORES Y 10% DE CONTRATACIOES MES DE SEPTIEMBRE 2022 </v>
          </cell>
        </row>
        <row r="123">
          <cell r="C123" t="str">
            <v xml:space="preserve">COLECTOR DE IMPUESTOS INTERNOS </v>
          </cell>
          <cell r="D123" t="str">
            <v>29094953135</v>
          </cell>
          <cell r="E123">
            <v>44922</v>
          </cell>
          <cell r="L123">
            <v>74469.91</v>
          </cell>
          <cell r="M123" t="str">
            <v xml:space="preserve">PAGO RETENCION DEL 5% DE PROVEEDORES Y 10% DE CONTRATACIOES MES DE OCTUBRE 2022 </v>
          </cell>
        </row>
        <row r="124">
          <cell r="C124" t="str">
            <v xml:space="preserve">COLECTOR DE IMPUESTOS INTERNOS </v>
          </cell>
          <cell r="D124" t="str">
            <v>29094969623</v>
          </cell>
          <cell r="E124">
            <v>44922</v>
          </cell>
          <cell r="L124">
            <v>29898.47</v>
          </cell>
          <cell r="M124" t="str">
            <v xml:space="preserve">PAGO RETENCION DEL 5% DE PROVEEDORES Y 10% DE CONTRATACIOES MES DE NOVIEMBRE  2022 </v>
          </cell>
        </row>
        <row r="125">
          <cell r="C125" t="str">
            <v xml:space="preserve">COLECTOR DE IMPUESTOS INTERNOS </v>
          </cell>
          <cell r="D125" t="str">
            <v>29099984368</v>
          </cell>
          <cell r="E125">
            <v>44923</v>
          </cell>
          <cell r="L125">
            <v>35928.29</v>
          </cell>
          <cell r="M125" t="str">
            <v xml:space="preserve">PAGO RETENCION DEL 5% DE PROVEEDORES Y 10% DE CONTRATACIOES MES DE JULIO,  2022 </v>
          </cell>
        </row>
        <row r="126">
          <cell r="C126" t="str">
            <v>AUTO REPUESTOS PADILLA SRL</v>
          </cell>
          <cell r="D126" t="str">
            <v>29105012093</v>
          </cell>
          <cell r="E126">
            <v>44923</v>
          </cell>
          <cell r="L126">
            <v>197750</v>
          </cell>
          <cell r="M126" t="str">
            <v>COMPRA DE ARTICULOS DE REPUESTOS, PARA MANTENIMIENTO DE GUAGUA MISUBISHI BLANCA PLACA: L349461 DEL AREA DE TRANSPORTACION SRL EL VALLE,</v>
          </cell>
        </row>
        <row r="127">
          <cell r="C127" t="str">
            <v xml:space="preserve">LIZARDO PEREZ </v>
          </cell>
          <cell r="D127" t="str">
            <v>26477</v>
          </cell>
          <cell r="E127">
            <v>44923</v>
          </cell>
          <cell r="L127">
            <v>1500</v>
          </cell>
          <cell r="M127" t="str">
            <v>PAGO TRANSPORTE A PACIENTE DEL PROGRAMA TB PARA CITA EN SANTO DOMINGO, VER ANEXO.</v>
          </cell>
        </row>
        <row r="128">
          <cell r="C128" t="str">
            <v>CARLOS MANUEL RAMIREZ</v>
          </cell>
          <cell r="D128" t="str">
            <v>26478</v>
          </cell>
          <cell r="E128">
            <v>44923</v>
          </cell>
          <cell r="L128">
            <v>1500</v>
          </cell>
          <cell r="M128" t="str">
            <v>PAGO TRANSPORTE A PACIENTE DEL PROGRAMA TB PARA CITA EN SANTO DOMINGO, VER ANEXO.</v>
          </cell>
        </row>
        <row r="129">
          <cell r="C129" t="str">
            <v>COMPLEJO GALLERY SRL</v>
          </cell>
          <cell r="D129" t="str">
            <v>26479</v>
          </cell>
          <cell r="E129">
            <v>44923</v>
          </cell>
          <cell r="L129">
            <v>7560</v>
          </cell>
          <cell r="M129" t="str">
            <v>PAGO FACTURAS NO. B1500001307,1272, ALQUILER DE SALON PARA ACTIVIDADES DEL SERVICIO REGIONAL DE SALUD EL VALLE, VER ANEXO</v>
          </cell>
        </row>
        <row r="130">
          <cell r="C130" t="str">
            <v>COMPLEJO GALLERY SRL</v>
          </cell>
          <cell r="D130" t="str">
            <v>26480</v>
          </cell>
          <cell r="E130">
            <v>44923</v>
          </cell>
          <cell r="L130">
            <v>137171.12</v>
          </cell>
          <cell r="M130" t="str">
            <v>PAGO DE FACTURAS NO. B1500001376,1381,1339,1324,1321,1350,COMPRA DE ALMUERZO CENAS, Y REFRIGERIOS PARA DIVERSAS ACTIVIDADES DELS REGIONAL, VER ANEXO.</v>
          </cell>
        </row>
        <row r="131">
          <cell r="C131" t="str">
            <v>BENZAN AUTO IMPORT</v>
          </cell>
          <cell r="D131" t="str">
            <v>26481</v>
          </cell>
          <cell r="E131">
            <v>44923</v>
          </cell>
          <cell r="L131">
            <v>155507.17000000001</v>
          </cell>
          <cell r="M131" t="str">
            <v>PAGO DE FACTURAS NO. B1500001940,1934,1932,1931,1909,1887,1861,1824,1811,Y 1808, COMPRA DE REPUESTOS PARA LOS DIFERENTES VEHICULOS DEL SERVICIO REGIONAL DE SALUD , VER ANEXO.</v>
          </cell>
        </row>
        <row r="132">
          <cell r="C132" t="str">
            <v>HILDA ROA AQUINO</v>
          </cell>
          <cell r="D132" t="str">
            <v>26482</v>
          </cell>
          <cell r="E132">
            <v>44923</v>
          </cell>
          <cell r="L132">
            <v>21216.25</v>
          </cell>
          <cell r="M132" t="str">
            <v>PAGO FACTURA NO. B1500000401, COMPRA DE REFRIGERIO, PARA VARIAS ACTIVIDADES DEL SRS EL VALLE, VER ANEXO.</v>
          </cell>
        </row>
        <row r="133">
          <cell r="C133" t="str">
            <v>INVESIONES TOLEDO MARTE, SRL</v>
          </cell>
          <cell r="D133" t="str">
            <v>26483</v>
          </cell>
          <cell r="E133">
            <v>44923</v>
          </cell>
          <cell r="L133">
            <v>6972.48</v>
          </cell>
          <cell r="M133" t="str">
            <v>PAGO FACTURA NO. B1500000397,0333,0298, COMPRA DE UTENCILIO DE OFICINA PARA USO EN LA REGIONAL DE SALUD EL VALLE, VER ANAXO.</v>
          </cell>
        </row>
        <row r="134">
          <cell r="C134" t="str">
            <v>GRUPO MOMA 5 S.R.L.</v>
          </cell>
          <cell r="D134" t="str">
            <v>26484</v>
          </cell>
          <cell r="E134">
            <v>44923</v>
          </cell>
          <cell r="L134">
            <v>37968</v>
          </cell>
          <cell r="M134" t="str">
            <v>PAGO FACTURA NO. B1500000119, MANTENIMIENTO DE AIRE ACONDICIONADOS PARA TODAS LAS UNIDADES DE ATENCION PRIMARIA GERENCIA DE AREA I AZUA , GERENCIA DE AREA II SAN JUAN Y GERENCIA DE AREA III ELIAS PIÑA, VER ANEXO.</v>
          </cell>
        </row>
        <row r="135">
          <cell r="C135" t="str">
            <v>JUAN FRANCISCO HERNANDEZ FERNANDEZ.</v>
          </cell>
          <cell r="D135" t="str">
            <v>26485</v>
          </cell>
          <cell r="E135">
            <v>44923</v>
          </cell>
          <cell r="L135">
            <v>99327</v>
          </cell>
          <cell r="M135" t="str">
            <v>PAGO DE FACTURA B1500000130, REPARACION Y MANTENIMIENTO DE GENERADOR ELECTRICO DEL CENTRO DE DIAGNOSTICO AZUA, Y MANTENIMIENTO PARA LA PLANTA DEL CENTRO DE DIAGNOSTICO SAN JUAN, VER ANEXO.</v>
          </cell>
        </row>
        <row r="136">
          <cell r="C136" t="str">
            <v xml:space="preserve">EDUAL PEÑA DE LEON </v>
          </cell>
          <cell r="D136" t="str">
            <v>26486</v>
          </cell>
          <cell r="E136">
            <v>44923</v>
          </cell>
          <cell r="L136">
            <v>1000</v>
          </cell>
          <cell r="M136" t="str">
            <v>PAGO TRANSPORTE A PACIENTE DEL PROGRAMA DE TB PARA CITA EN SANTO DOMINGO VER ANEXO.</v>
          </cell>
        </row>
        <row r="137">
          <cell r="C137" t="str">
            <v>AUSBERT MULTISERVCE SRL</v>
          </cell>
          <cell r="D137" t="str">
            <v>29113678517</v>
          </cell>
          <cell r="E137">
            <v>44924</v>
          </cell>
          <cell r="L137">
            <v>85094.75</v>
          </cell>
          <cell r="M137" t="str">
            <v>PAGO DE FACTURA NO. B1500002260, COMPRA DE EQUIPOS INFORMATICO, PARA SER UTILIZADOS EN EL DEPARTAMENTO DE CONTRALORIA DEL SERVICIO REGIONAL DE SALUD EL VALLE.</v>
          </cell>
        </row>
        <row r="138">
          <cell r="C138" t="str">
            <v>COMERCIAL GUSTAVO ADOLFO MEDINA, SRL.</v>
          </cell>
          <cell r="D138" t="str">
            <v>26487</v>
          </cell>
          <cell r="E138">
            <v>44925</v>
          </cell>
          <cell r="L138">
            <v>464966.82</v>
          </cell>
          <cell r="M138" t="str">
            <v>PAGO FACTURAS NO. B1500000010, 0009, COMPRA DE MATERIALES DE LIMPIEZA PARA USO EN LOS CENTROS DE PRIMER NIVEL(CPN), OFICINA REGIONAL Y GERENCIA DE AREA, VER ANEXO.</v>
          </cell>
        </row>
        <row r="139">
          <cell r="C139" t="str">
            <v>INVESIONES MORILLO ENCARNACION, SRL.</v>
          </cell>
          <cell r="D139" t="str">
            <v>26488</v>
          </cell>
          <cell r="E139">
            <v>44925</v>
          </cell>
          <cell r="L139">
            <v>3974.15</v>
          </cell>
          <cell r="M139" t="str">
            <v>PAGO FACTURA NO. B1500000285, COMPRA DE GOMA PARA MOTOR BOBI 300 DE LA GERENCIA DE AREA ELIAS PIÑA.</v>
          </cell>
        </row>
        <row r="140">
          <cell r="C140" t="str">
            <v>EMPRESAS MILANESE SRL</v>
          </cell>
          <cell r="D140" t="str">
            <v>26489</v>
          </cell>
          <cell r="E140">
            <v>44925</v>
          </cell>
          <cell r="L140">
            <v>38864.5</v>
          </cell>
          <cell r="M140" t="str">
            <v>PAGO FACTURA NO. B1500009523, COMPRA DE AGUA PARA CONSUMO EN LA GERENCIA DE AREA II, CENTRO DE DIAGNOSTICO SAN JUAN, ALMACEN DE SUMINISTRO,  Y OFICNA REGIONAL DE SALUD EL VALLE.</v>
          </cell>
        </row>
        <row r="141">
          <cell r="C141" t="str">
            <v>CENTRO ELECTRO VICTOR.</v>
          </cell>
          <cell r="D141" t="str">
            <v>26490</v>
          </cell>
          <cell r="E141">
            <v>44925</v>
          </cell>
          <cell r="L141">
            <v>136883.22</v>
          </cell>
          <cell r="M141" t="str">
            <v>PAGO FACTURAS VARIAS, COMPRA DE ARTICULOS DE REPUESTOS PARA USO EN LOS DIFERENTE VEHICULOS DEL SERVICIO REGIOANL DE SALUD EL VALLE, VER ANEXO.</v>
          </cell>
        </row>
        <row r="142">
          <cell r="C142" t="str">
            <v>RALANSA, EIRL.</v>
          </cell>
          <cell r="D142" t="str">
            <v>29129465356</v>
          </cell>
          <cell r="E142">
            <v>44925</v>
          </cell>
          <cell r="L142">
            <v>386861.5</v>
          </cell>
          <cell r="M142" t="str">
            <v>PAGO FACTURAS NO. B1500000904,906,893, COMPRA DE INSUMOS DE LABORATORIO PARA USO EN LOS CENTROS DIAGNOSTICOS AZUA, SAN JUAN Y LAS MATAS DE FARFAN, VER ANEXO</v>
          </cell>
        </row>
        <row r="143">
          <cell r="C143" t="str">
            <v>EMPRESAS MILTIN, SRL.</v>
          </cell>
          <cell r="D143" t="str">
            <v>29129580427</v>
          </cell>
          <cell r="E143">
            <v>44925</v>
          </cell>
          <cell r="L143">
            <v>378777.76</v>
          </cell>
          <cell r="M143" t="str">
            <v>PAGO FACTURAS NO. B1500007146,7030, Y  6893 COMPRA DE GAS GLP PARA MANTENER  LA CADENA DE FRIO DE LAS UNIDADES DE ATENCION PRIMARIA DEL SERVICIO REGIONAL DE SALUD EL VALLE. VER ANEXO.</v>
          </cell>
        </row>
        <row r="144">
          <cell r="C144" t="str">
            <v xml:space="preserve">JOSE ADRIANO  MONTES DE OCA </v>
          </cell>
          <cell r="D144" t="str">
            <v>29129765443</v>
          </cell>
          <cell r="E144">
            <v>44925</v>
          </cell>
          <cell r="L144">
            <v>625460.38</v>
          </cell>
          <cell r="M144" t="str">
            <v>PAGO FACTURAS NO. B1500005310,B1500005311, COMBUSTIBLE PARA LOS DIFERENTES VEHICULOS DEL SERVICIO RE</v>
          </cell>
        </row>
        <row r="145">
          <cell r="C145" t="str">
            <v>LIRIANO N. COMERCIAL SRL</v>
          </cell>
          <cell r="D145" t="str">
            <v>29129865687</v>
          </cell>
          <cell r="E145">
            <v>44925</v>
          </cell>
          <cell r="L145">
            <v>57002.8</v>
          </cell>
          <cell r="M145" t="str">
            <v>PAGO FACTURAS NO. B1500004758,4634,4587, Y 4486,COMPRA DE INSUMOS DE LABORATORIOS PARA USO EN LOS CENTROS DE DIAGNOSTICOS SAN JUAN AZUA, Y ELIAS PIÑA. VER ANEXOS.</v>
          </cell>
        </row>
        <row r="146">
          <cell r="C146" t="str">
            <v>AUTO REPUESTOS ASODECO EIRL</v>
          </cell>
          <cell r="D146" t="str">
            <v>29130307662</v>
          </cell>
          <cell r="E146">
            <v>44925</v>
          </cell>
          <cell r="L146">
            <v>76275</v>
          </cell>
          <cell r="M146" t="str">
            <v>PAGO FACTURAS NO. B1500000274, Y 273, COMPRA DE REPUESTOS PARA LOS MOTORES Y DIFERENTES GUAGUA DEL AREA DE TRANSPORTACION. VER ANEXO.</v>
          </cell>
        </row>
        <row r="147">
          <cell r="C147" t="str">
            <v>SYNTES,SRL</v>
          </cell>
          <cell r="D147" t="str">
            <v>29130371814</v>
          </cell>
          <cell r="E147">
            <v>44925</v>
          </cell>
          <cell r="L147">
            <v>16328.5</v>
          </cell>
          <cell r="M147" t="str">
            <v xml:space="preserve"> PAGO FACTURA NO. B1500001841, PAGO DE SERVICIO TECNICO, PARA USO EN EL CENTRO DE DIAGNOSTICO LAS MATAS DE FARFAN.</v>
          </cell>
        </row>
        <row r="148">
          <cell r="C148" t="str">
            <v>BIO-NOVA SRL</v>
          </cell>
          <cell r="D148" t="str">
            <v>29130471097</v>
          </cell>
          <cell r="E148">
            <v>44925</v>
          </cell>
          <cell r="L148">
            <v>158536.95000000001</v>
          </cell>
          <cell r="M148" t="str">
            <v>PAGO FACTURAS NO. B1500010404,10063, Y 9485, INSUMOS DE LABORATORIOS PARA LOS CENTROS DE DIAGNOSTICOS SERVICIOS REGIONAL DE SALUD EL VALLE VER ANEXO.</v>
          </cell>
        </row>
        <row r="149">
          <cell r="C149" t="str">
            <v>IMPRENTA Y MULTISERVICIOS R V SRL</v>
          </cell>
          <cell r="D149" t="str">
            <v>29130597051</v>
          </cell>
          <cell r="E149">
            <v>44925</v>
          </cell>
          <cell r="L149">
            <v>577712.5</v>
          </cell>
          <cell r="M149" t="str">
            <v>PAGO FACTURAS NO. B1500000437,431,412, COMPRA DE MATERIALES GASTABLE PARA USO EN LAS UNIDADES DE ATENCION PRIMARIA DEL SERVICIO REGIONAL DE SALUD EL VALLE VER ANEXO.</v>
          </cell>
        </row>
        <row r="150">
          <cell r="C150" t="str">
            <v>HOPYLAB MEDICAL, SRL.</v>
          </cell>
          <cell r="D150" t="str">
            <v>2913068313</v>
          </cell>
          <cell r="E150">
            <v>44925</v>
          </cell>
          <cell r="L150">
            <v>411932.78</v>
          </cell>
          <cell r="M150" t="str">
            <v>PAGO FACTURAS NO. B1500000027,0016,008, 005, Y 002, COMPRA DE INSUMOS DE LABORATORIOS PARA USO EN LOS CENTROS DE DIAGNOSTICO AZU, SAN JUAN Y LAS MATAS DE FARFAN.</v>
          </cell>
        </row>
        <row r="151">
          <cell r="C151" t="str">
            <v>BLAXCORP MEDICAL</v>
          </cell>
          <cell r="D151" t="str">
            <v>29130730557</v>
          </cell>
          <cell r="E151">
            <v>44925</v>
          </cell>
          <cell r="L151">
            <v>105303.84</v>
          </cell>
          <cell r="M151" t="str">
            <v>PAGO FACTURA NO. B1500000710, COMPRA DE INSUMOS DE LABORATORIOS, PARA USO EN LOS CENTROS DE DIAGNOSTICOS AZUA, SAN JUAN, Y LAS MATAS DE FARFAN.</v>
          </cell>
        </row>
        <row r="152">
          <cell r="C152" t="str">
            <v>PAPELERIA ALEX</v>
          </cell>
          <cell r="D152" t="str">
            <v>29132651241</v>
          </cell>
          <cell r="E152">
            <v>44925</v>
          </cell>
          <cell r="L152">
            <v>144457.18</v>
          </cell>
          <cell r="M152" t="str">
            <v>PAGO FACTURAS, B1500000958,0957, 0843, 0773,0728,0664,0634,COMPRA DE MATERIALES GASTABLE PARA DIVERSAS ACTIVIDADES Y USO DEL SERVICIO REGIONAL DE SALUD EL VALLE Y SUS DEPENDENCIA, VER ANEXO.</v>
          </cell>
        </row>
        <row r="153">
          <cell r="C153" t="str">
            <v>PAPELERIA ALEX</v>
          </cell>
          <cell r="D153" t="str">
            <v>29132948914</v>
          </cell>
          <cell r="E153">
            <v>44925</v>
          </cell>
          <cell r="L153">
            <v>3562.37</v>
          </cell>
          <cell r="M153" t="str">
            <v>PAGO FACTURA NO. B1500000740, COMPRA DE PILA AA, PARA USO EN EL CENTRO DE DIAGOSTICO SAN JUAN.</v>
          </cell>
        </row>
        <row r="154">
          <cell r="C154" t="str">
            <v xml:space="preserve">TESORERIA DE LA SEGURIDAD SOCIAL </v>
          </cell>
          <cell r="D154" t="str">
            <v>29133098852</v>
          </cell>
          <cell r="E154">
            <v>44925</v>
          </cell>
          <cell r="L154">
            <v>137023.35</v>
          </cell>
          <cell r="M154" t="str">
            <v>PAGO SEGURIDAD SOCIAL EMPLEADOS DICIEMBRE 2022</v>
          </cell>
        </row>
        <row r="155">
          <cell r="C155" t="str">
            <v>FAUSTINO LOPEZ RAMIREZ</v>
          </cell>
          <cell r="D155" t="str">
            <v>26491</v>
          </cell>
          <cell r="E155">
            <v>44925</v>
          </cell>
          <cell r="L155">
            <v>11000</v>
          </cell>
          <cell r="M155" t="str">
            <v>PAGO CORRESPONDIENTE AL MES DE NOVIEMBRE  2022, POR TRABAJO A MECANICO DEL  SERVICIO REGIONAL DE SALUD</v>
          </cell>
        </row>
        <row r="156">
          <cell r="C156" t="str">
            <v>HECTOR LEONIDAS QUITERIO REMIREZ</v>
          </cell>
          <cell r="D156" t="str">
            <v>26492</v>
          </cell>
          <cell r="E156">
            <v>44925</v>
          </cell>
          <cell r="L156">
            <v>36400</v>
          </cell>
          <cell r="M156" t="str">
            <v>PAGO DE LOS MESES OCTUBRE- DICIEMBRE 2022, POR TRABAJO DE REPARACION DE LAS NEVERAS DE DIFERENTES CPN DEL SERVICIO REGIONAL DE SALUD.</v>
          </cell>
        </row>
        <row r="157">
          <cell r="C157" t="str">
            <v>DANILO MESA RODRIGUEZ</v>
          </cell>
          <cell r="D157" t="str">
            <v>26493</v>
          </cell>
          <cell r="E157">
            <v>44925</v>
          </cell>
          <cell r="L157">
            <v>16800</v>
          </cell>
          <cell r="M157" t="str">
            <v>PAGO CORRESPONDIENTE AL MES DE DICIEMBRE POR TRABAJO A MECANICO DEL SERVICIO REGIONAL DE SALUD EL VALLE.</v>
          </cell>
        </row>
        <row r="158">
          <cell r="C158" t="str">
            <v xml:space="preserve">VICTOR ANTONIO ANGOMAS </v>
          </cell>
          <cell r="D158" t="str">
            <v>26494</v>
          </cell>
          <cell r="E158">
            <v>44925</v>
          </cell>
          <cell r="L158">
            <v>12000</v>
          </cell>
          <cell r="M158" t="str">
            <v>PAGO MES DE NOVIEMBRE POR TRABAJO A PINTOR DEL SERVICIO REGIONAL EL VALLE.</v>
          </cell>
        </row>
        <row r="159">
          <cell r="C159" t="str">
            <v>NULO</v>
          </cell>
          <cell r="D159" t="str">
            <v>26495</v>
          </cell>
          <cell r="E159">
            <v>44925</v>
          </cell>
          <cell r="L159">
            <v>0</v>
          </cell>
          <cell r="M159" t="str">
            <v>NULO</v>
          </cell>
        </row>
        <row r="160">
          <cell r="C160" t="str">
            <v>ABRAHAM DURAN PEREZ</v>
          </cell>
          <cell r="D160" t="str">
            <v>26496</v>
          </cell>
          <cell r="E160">
            <v>44925</v>
          </cell>
          <cell r="L160">
            <v>6000</v>
          </cell>
          <cell r="M160" t="str">
            <v>PAGO CORRESPONDIENTE AL MES DE NOVIEMBRE POR TRABAJO A PINTOR DEL SERVICIO REGIONAL DE SALUD EL VALLE.</v>
          </cell>
        </row>
        <row r="161">
          <cell r="C161" t="str">
            <v>CARGO BANCARIO</v>
          </cell>
          <cell r="E161">
            <v>44925</v>
          </cell>
          <cell r="L161">
            <v>19240.189999999999</v>
          </cell>
          <cell r="M161" t="str">
            <v>COMISION BANCARIA MES DE DICIEMBRE 2022</v>
          </cell>
        </row>
        <row r="162">
          <cell r="L162">
            <v>0</v>
          </cell>
        </row>
        <row r="163">
          <cell r="L163">
            <v>0</v>
          </cell>
        </row>
        <row r="164">
          <cell r="L164">
            <v>0</v>
          </cell>
        </row>
        <row r="165">
          <cell r="L165">
            <v>0</v>
          </cell>
        </row>
        <row r="166">
          <cell r="L166">
            <v>0</v>
          </cell>
        </row>
        <row r="167">
          <cell r="L167">
            <v>0</v>
          </cell>
        </row>
        <row r="168">
          <cell r="L168">
            <v>0</v>
          </cell>
        </row>
        <row r="169">
          <cell r="L169">
            <v>0</v>
          </cell>
        </row>
        <row r="170">
          <cell r="L170">
            <v>0</v>
          </cell>
        </row>
        <row r="171">
          <cell r="L171">
            <v>0</v>
          </cell>
        </row>
        <row r="172">
          <cell r="L172">
            <v>0</v>
          </cell>
        </row>
        <row r="173">
          <cell r="L173">
            <v>0</v>
          </cell>
        </row>
        <row r="174">
          <cell r="L174">
            <v>0</v>
          </cell>
        </row>
        <row r="175">
          <cell r="L175">
            <v>0</v>
          </cell>
        </row>
        <row r="176">
          <cell r="L176">
            <v>0</v>
          </cell>
        </row>
        <row r="177">
          <cell r="L177">
            <v>0</v>
          </cell>
        </row>
        <row r="178">
          <cell r="L178">
            <v>0</v>
          </cell>
        </row>
        <row r="179">
          <cell r="L179">
            <v>0</v>
          </cell>
        </row>
        <row r="180">
          <cell r="L180">
            <v>0</v>
          </cell>
        </row>
        <row r="181">
          <cell r="L181">
            <v>0</v>
          </cell>
        </row>
        <row r="182">
          <cell r="L182">
            <v>0</v>
          </cell>
        </row>
        <row r="183">
          <cell r="L183">
            <v>0</v>
          </cell>
        </row>
        <row r="184">
          <cell r="L184">
            <v>0</v>
          </cell>
        </row>
        <row r="185">
          <cell r="L185">
            <v>0</v>
          </cell>
        </row>
        <row r="186">
          <cell r="L186">
            <v>0</v>
          </cell>
        </row>
        <row r="187">
          <cell r="L187">
            <v>0</v>
          </cell>
        </row>
        <row r="188">
          <cell r="L188">
            <v>0</v>
          </cell>
        </row>
        <row r="189">
          <cell r="L189">
            <v>0</v>
          </cell>
        </row>
        <row r="190">
          <cell r="L190">
            <v>0</v>
          </cell>
        </row>
        <row r="191">
          <cell r="L191">
            <v>0</v>
          </cell>
        </row>
        <row r="192">
          <cell r="L192">
            <v>0</v>
          </cell>
        </row>
        <row r="193">
          <cell r="L193">
            <v>0</v>
          </cell>
        </row>
        <row r="194">
          <cell r="L194">
            <v>0</v>
          </cell>
        </row>
        <row r="195">
          <cell r="L195">
            <v>0</v>
          </cell>
        </row>
        <row r="196">
          <cell r="L196">
            <v>0</v>
          </cell>
        </row>
        <row r="197">
          <cell r="L197">
            <v>0</v>
          </cell>
        </row>
        <row r="198">
          <cell r="L198">
            <v>0</v>
          </cell>
        </row>
        <row r="199">
          <cell r="L199">
            <v>0</v>
          </cell>
        </row>
        <row r="200">
          <cell r="L200">
            <v>0</v>
          </cell>
        </row>
        <row r="201">
          <cell r="L201">
            <v>0</v>
          </cell>
        </row>
        <row r="202">
          <cell r="L202">
            <v>0</v>
          </cell>
        </row>
        <row r="203">
          <cell r="L203">
            <v>0</v>
          </cell>
        </row>
        <row r="204">
          <cell r="L204">
            <v>0</v>
          </cell>
        </row>
        <row r="205">
          <cell r="L205">
            <v>0</v>
          </cell>
        </row>
        <row r="206">
          <cell r="L206">
            <v>0</v>
          </cell>
        </row>
        <row r="207">
          <cell r="L207">
            <v>0</v>
          </cell>
        </row>
      </sheetData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>
        <row r="204">
          <cell r="F204">
            <v>3036042.1900000167</v>
          </cell>
        </row>
      </sheetData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  <sheetData sheetId="83"/>
      <sheetData sheetId="84"/>
      <sheetData sheetId="85"/>
      <sheetData sheetId="86"/>
      <sheetData sheetId="87"/>
      <sheetData sheetId="88"/>
      <sheetData sheetId="89"/>
      <sheetData sheetId="90"/>
      <sheetData sheetId="91"/>
      <sheetData sheetId="92"/>
      <sheetData sheetId="9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C29E7C-D556-4B70-AA0C-72825AEC3434}">
  <dimension ref="A1:H213"/>
  <sheetViews>
    <sheetView tabSelected="1" workbookViewId="0">
      <selection activeCell="D12" sqref="D12"/>
    </sheetView>
  </sheetViews>
  <sheetFormatPr baseColWidth="10" defaultColWidth="11.42578125" defaultRowHeight="11.25" x14ac:dyDescent="0.2"/>
  <cols>
    <col min="1" max="1" width="0.28515625" style="20" customWidth="1"/>
    <col min="2" max="3" width="17" style="21" customWidth="1"/>
    <col min="4" max="4" width="35.85546875" style="27" customWidth="1"/>
    <col min="5" max="5" width="42.140625" style="37" customWidth="1"/>
    <col min="6" max="6" width="22" style="37" customWidth="1"/>
    <col min="7" max="7" width="21.7109375" style="30" customWidth="1"/>
    <col min="8" max="8" width="20.42578125" style="30" customWidth="1"/>
    <col min="9" max="16384" width="11.42578125" style="21"/>
  </cols>
  <sheetData>
    <row r="1" spans="1:8" s="3" customFormat="1" ht="27" customHeight="1" x14ac:dyDescent="0.3">
      <c r="A1" s="1"/>
      <c r="B1" s="2" t="s">
        <v>0</v>
      </c>
      <c r="C1" s="2"/>
      <c r="D1" s="2"/>
      <c r="E1" s="2"/>
      <c r="F1" s="2"/>
      <c r="G1" s="2"/>
      <c r="H1" s="2"/>
    </row>
    <row r="2" spans="1:8" s="3" customFormat="1" ht="27" customHeight="1" x14ac:dyDescent="0.3">
      <c r="A2" s="1"/>
      <c r="B2" s="2" t="str">
        <f>[1]PORTADA!A11</f>
        <v>SERVICIO REGIONAL  DE SALUD VI EL VALLE</v>
      </c>
      <c r="C2" s="2"/>
      <c r="D2" s="2"/>
      <c r="E2" s="2"/>
      <c r="F2" s="2"/>
      <c r="G2" s="2"/>
      <c r="H2" s="2"/>
    </row>
    <row r="3" spans="1:8" s="3" customFormat="1" ht="21" customHeight="1" x14ac:dyDescent="0.35">
      <c r="A3" s="4" t="s">
        <v>1</v>
      </c>
      <c r="B3" s="4"/>
      <c r="C3" s="4"/>
      <c r="D3" s="4"/>
      <c r="E3" s="4"/>
      <c r="F3" s="4"/>
      <c r="G3" s="4"/>
      <c r="H3" s="4"/>
    </row>
    <row r="4" spans="1:8" s="3" customFormat="1" ht="27" customHeight="1" x14ac:dyDescent="0.35">
      <c r="A4" s="5"/>
      <c r="B4" s="6" t="str">
        <f>[1]PORTADA!A14</f>
        <v>BANCO DE RESERVAS CUENTA VENTA DE SERVICIOS (100-202867-9)</v>
      </c>
      <c r="C4" s="6"/>
      <c r="D4" s="6"/>
      <c r="E4" s="6"/>
      <c r="F4" s="6"/>
      <c r="G4" s="6"/>
      <c r="H4" s="6"/>
    </row>
    <row r="5" spans="1:8" s="3" customFormat="1" ht="21" customHeight="1" x14ac:dyDescent="0.35">
      <c r="A5" s="1"/>
      <c r="B5" s="7" t="str">
        <f>'[1]CHEQUE-TRANSF DICIEMBRE'!B5:O5</f>
        <v>DEL 1 AL 31 DE DICIEMBRE 2022</v>
      </c>
      <c r="C5" s="4"/>
      <c r="D5" s="4"/>
      <c r="E5" s="4"/>
      <c r="F5" s="4"/>
      <c r="G5" s="4"/>
      <c r="H5" s="4"/>
    </row>
    <row r="6" spans="1:8" s="12" customFormat="1" ht="30.75" customHeight="1" x14ac:dyDescent="0.25">
      <c r="A6" s="8"/>
      <c r="B6" s="9" t="s">
        <v>2</v>
      </c>
      <c r="C6" s="9" t="s">
        <v>3</v>
      </c>
      <c r="D6" s="9" t="s">
        <v>4</v>
      </c>
      <c r="E6" s="9" t="s">
        <v>5</v>
      </c>
      <c r="F6" s="10" t="s">
        <v>6</v>
      </c>
      <c r="G6" s="11" t="s">
        <v>7</v>
      </c>
      <c r="H6" s="10" t="s">
        <v>8</v>
      </c>
    </row>
    <row r="7" spans="1:8" s="12" customFormat="1" ht="15" x14ac:dyDescent="0.2">
      <c r="A7" s="13"/>
      <c r="B7" s="14">
        <v>44531</v>
      </c>
      <c r="C7" s="15"/>
      <c r="D7" s="16" t="s">
        <v>9</v>
      </c>
      <c r="E7" s="15" t="s">
        <v>10</v>
      </c>
      <c r="F7" s="17"/>
      <c r="G7" s="18"/>
      <c r="H7" s="19">
        <f>+'[1](VS)LIBRO BANCO NOVIEMBRE'!F204</f>
        <v>3036042.1900000167</v>
      </c>
    </row>
    <row r="8" spans="1:8" s="12" customFormat="1" ht="30" x14ac:dyDescent="0.2">
      <c r="A8" s="13"/>
      <c r="B8" s="14">
        <f>+'[1]CHEQUE-TRANSF DICIEMBRE'!E7</f>
        <v>44897</v>
      </c>
      <c r="C8" s="15">
        <f>+'[1]CHEQUE-TRANSF DICIEMBRE'!D7</f>
        <v>0</v>
      </c>
      <c r="D8" s="16" t="str">
        <f>'[1]CHEQUE-TRANSF DICIEMBRE'!C7</f>
        <v xml:space="preserve">TRANSFERENCIA </v>
      </c>
      <c r="E8" s="15" t="str">
        <f>'[1]CHEQUE-TRANSF DICIEMBRE'!M7</f>
        <v>CTRAMO FIJO CORRESPONDIENTE AL MES DE AGOSTO</v>
      </c>
      <c r="F8" s="17">
        <f>'[1]CHEQUE-TRANSF DICIEMBRE'!F7</f>
        <v>6249772.7000000002</v>
      </c>
      <c r="G8" s="18">
        <f>'[1]CHEQUE-TRANSF DICIEMBRE'!L7</f>
        <v>0</v>
      </c>
      <c r="H8" s="19">
        <f>+H7+F8-G8</f>
        <v>9285814.8900000174</v>
      </c>
    </row>
    <row r="9" spans="1:8" s="12" customFormat="1" ht="60" x14ac:dyDescent="0.2">
      <c r="A9" s="13"/>
      <c r="B9" s="14">
        <f>+'[1]CHEQUE-TRANSF DICIEMBRE'!E8</f>
        <v>44896</v>
      </c>
      <c r="C9" s="15" t="str">
        <f>+'[1]CHEQUE-TRANSF DICIEMBRE'!D8</f>
        <v>26398</v>
      </c>
      <c r="D9" s="16" t="str">
        <f>'[1]CHEQUE-TRANSF DICIEMBRE'!C8</f>
        <v>TV CABLE SAN JUAN</v>
      </c>
      <c r="E9" s="15" t="str">
        <f>'[1]CHEQUE-TRANSF DICIEMBRE'!M8</f>
        <v>PAGO DE SERVICIO DE CABLE CORRESPONDIENTE A DICIEMBRE 2021- NOVIEMBRE 2022, VER ANEXO.</v>
      </c>
      <c r="F9" s="17">
        <f>'[1]CHEQUE-TRANSF DICIEMBRE'!F8</f>
        <v>0</v>
      </c>
      <c r="G9" s="18">
        <f>'[1]CHEQUE-TRANSF DICIEMBRE'!L8</f>
        <v>22500</v>
      </c>
      <c r="H9" s="19">
        <f t="shared" ref="H9:H72" si="0">+H8+F9-G9</f>
        <v>9263314.8900000174</v>
      </c>
    </row>
    <row r="10" spans="1:8" s="12" customFormat="1" ht="60" x14ac:dyDescent="0.2">
      <c r="A10" s="13"/>
      <c r="B10" s="14">
        <f>+'[1]CHEQUE-TRANSF DICIEMBRE'!E9</f>
        <v>44900</v>
      </c>
      <c r="C10" s="15" t="str">
        <f>+'[1]CHEQUE-TRANSF DICIEMBRE'!D9</f>
        <v>26399</v>
      </c>
      <c r="D10" s="16" t="str">
        <f>'[1]CHEQUE-TRANSF DICIEMBRE'!C9</f>
        <v>CINTHIA MARTINA MATEO HOLGUIN</v>
      </c>
      <c r="E10" s="15" t="str">
        <f>'[1]CHEQUE-TRANSF DICIEMBRE'!M9</f>
        <v>PAGO 50% DE LA FACTURA ELECTRICA DE LA UNAP DE CRISTO REY DE LOS MESES OCTUBRE Y NOVIEMBRE , VER ANEXO</v>
      </c>
      <c r="F10" s="17">
        <f>'[1]CHEQUE-TRANSF DICIEMBRE'!F9</f>
        <v>0</v>
      </c>
      <c r="G10" s="18">
        <f>'[1]CHEQUE-TRANSF DICIEMBRE'!L9</f>
        <v>1977.98</v>
      </c>
      <c r="H10" s="19">
        <f t="shared" si="0"/>
        <v>9261336.9100000169</v>
      </c>
    </row>
    <row r="11" spans="1:8" s="12" customFormat="1" ht="60" x14ac:dyDescent="0.2">
      <c r="A11" s="13"/>
      <c r="B11" s="14">
        <f>+'[1]CHEQUE-TRANSF DICIEMBRE'!E10</f>
        <v>44900</v>
      </c>
      <c r="C11" s="15" t="str">
        <f>+'[1]CHEQUE-TRANSF DICIEMBRE'!D10</f>
        <v>26400</v>
      </c>
      <c r="D11" s="16" t="str">
        <f>'[1]CHEQUE-TRANSF DICIEMBRE'!C10</f>
        <v>GERY WILLIAMS PEREZ DE LA CRUZ</v>
      </c>
      <c r="E11" s="15" t="str">
        <f>'[1]CHEQUE-TRANSF DICIEMBRE'!M10</f>
        <v>PAGO CORRESPONDIENTE AL MES DE NOVIEMBRE 2022 A AYUDANTE DE MANTENIMIENTO DIVISION INFRAESTRUCTURA SAN JUAN.</v>
      </c>
      <c r="F11" s="17">
        <f>'[1]CHEQUE-TRANSF DICIEMBRE'!F10</f>
        <v>0</v>
      </c>
      <c r="G11" s="18">
        <f>'[1]CHEQUE-TRANSF DICIEMBRE'!L10</f>
        <v>10000</v>
      </c>
      <c r="H11" s="19">
        <f t="shared" si="0"/>
        <v>9251336.9100000169</v>
      </c>
    </row>
    <row r="12" spans="1:8" s="12" customFormat="1" ht="60" x14ac:dyDescent="0.2">
      <c r="A12" s="13"/>
      <c r="B12" s="14">
        <f>+'[1]CHEQUE-TRANSF DICIEMBRE'!E11</f>
        <v>44900</v>
      </c>
      <c r="C12" s="15" t="str">
        <f>+'[1]CHEQUE-TRANSF DICIEMBRE'!D11</f>
        <v>26401</v>
      </c>
      <c r="D12" s="16" t="str">
        <f>'[1]CHEQUE-TRANSF DICIEMBRE'!C11</f>
        <v xml:space="preserve">VICTOR ANTONIO ANGOMAS </v>
      </c>
      <c r="E12" s="15" t="str">
        <f>'[1]CHEQUE-TRANSF DICIEMBRE'!M11</f>
        <v>PAGO CORRESPONDIENTE A LOS MESES DE OCTUBRE Y NOVIEMBRE 2022, A PINTOR DIVISION INFRASTRUCTUTA SAN JUAN.</v>
      </c>
      <c r="F12" s="17">
        <f>'[1]CHEQUE-TRANSF DICIEMBRE'!F11</f>
        <v>0</v>
      </c>
      <c r="G12" s="18">
        <f>'[1]CHEQUE-TRANSF DICIEMBRE'!L11</f>
        <v>28000</v>
      </c>
      <c r="H12" s="19">
        <f t="shared" si="0"/>
        <v>9223336.9100000169</v>
      </c>
    </row>
    <row r="13" spans="1:8" s="12" customFormat="1" ht="75" x14ac:dyDescent="0.2">
      <c r="A13" s="13"/>
      <c r="B13" s="14">
        <f>+'[1]CHEQUE-TRANSF DICIEMBRE'!E12</f>
        <v>44900</v>
      </c>
      <c r="C13" s="15" t="str">
        <f>+'[1]CHEQUE-TRANSF DICIEMBRE'!D12</f>
        <v>26402</v>
      </c>
      <c r="D13" s="16" t="str">
        <f>'[1]CHEQUE-TRANSF DICIEMBRE'!C12</f>
        <v>DANILO MESA RODRIGUEZ</v>
      </c>
      <c r="E13" s="15" t="str">
        <f>'[1]CHEQUE-TRANSF DICIEMBRE'!M12</f>
        <v>PAGO RETROACTIVO CORRESPONDIENTE A LOS MESES DE OCTUBRE Y NOVIEMBRE 2022, A ELECTRICISTA AUTOMOTRIZ DE INFRAESTRUCUTRA SAN JUAN.</v>
      </c>
      <c r="F13" s="17">
        <f>'[1]CHEQUE-TRANSF DICIEMBRE'!F12</f>
        <v>0</v>
      </c>
      <c r="G13" s="18">
        <f>'[1]CHEQUE-TRANSF DICIEMBRE'!L12</f>
        <v>30800</v>
      </c>
      <c r="H13" s="19">
        <f t="shared" si="0"/>
        <v>9192536.9100000169</v>
      </c>
    </row>
    <row r="14" spans="1:8" s="12" customFormat="1" ht="75" x14ac:dyDescent="0.2">
      <c r="A14" s="13"/>
      <c r="B14" s="14">
        <f>+'[1]CHEQUE-TRANSF DICIEMBRE'!E13</f>
        <v>44900</v>
      </c>
      <c r="C14" s="15" t="str">
        <f>+'[1]CHEQUE-TRANSF DICIEMBRE'!D13</f>
        <v>26403</v>
      </c>
      <c r="D14" s="16" t="str">
        <f>'[1]CHEQUE-TRANSF DICIEMBRE'!C13</f>
        <v xml:space="preserve">MANUEL EMILIO ZABALA FAMILIA </v>
      </c>
      <c r="E14" s="15" t="str">
        <f>'[1]CHEQUE-TRANSF DICIEMBRE'!M13</f>
        <v>PAGO RETROATIVO CORRESPONDIENTE A LOS MESES DE SETIEMBRE -OCTUBRE Y NOVIEMBRE 2022, A VIGILANTE CPN LOS COPEYES</v>
      </c>
      <c r="F14" s="17">
        <f>'[1]CHEQUE-TRANSF DICIEMBRE'!F13</f>
        <v>0</v>
      </c>
      <c r="G14" s="18">
        <f>'[1]CHEQUE-TRANSF DICIEMBRE'!L13</f>
        <v>24000</v>
      </c>
      <c r="H14" s="19">
        <f t="shared" si="0"/>
        <v>9168536.9100000169</v>
      </c>
    </row>
    <row r="15" spans="1:8" s="12" customFormat="1" ht="60" x14ac:dyDescent="0.2">
      <c r="A15" s="13"/>
      <c r="B15" s="14">
        <f>+'[1]CHEQUE-TRANSF DICIEMBRE'!E14</f>
        <v>44900</v>
      </c>
      <c r="C15" s="15" t="str">
        <f>+'[1]CHEQUE-TRANSF DICIEMBRE'!D14</f>
        <v>26404</v>
      </c>
      <c r="D15" s="16" t="str">
        <f>'[1]CHEQUE-TRANSF DICIEMBRE'!C14</f>
        <v>RENE DE LOS SANTOS PEREZ</v>
      </c>
      <c r="E15" s="15" t="str">
        <f>'[1]CHEQUE-TRANSF DICIEMBRE'!M14</f>
        <v>PAGO CORRESPONDIENTE DE MES NOVIEMBRE 2022, A AYUDANTE DE PINTURA DIVISION DE INFRAESTRUCTURA SAN JUAN.</v>
      </c>
      <c r="F15" s="17">
        <f>'[1]CHEQUE-TRANSF DICIEMBRE'!F14</f>
        <v>0</v>
      </c>
      <c r="G15" s="18">
        <f>'[1]CHEQUE-TRANSF DICIEMBRE'!L14</f>
        <v>10000</v>
      </c>
      <c r="H15" s="19">
        <f t="shared" si="0"/>
        <v>9158536.9100000169</v>
      </c>
    </row>
    <row r="16" spans="1:8" s="12" customFormat="1" ht="30" x14ac:dyDescent="0.2">
      <c r="A16" s="13"/>
      <c r="B16" s="14">
        <f>+'[1]CHEQUE-TRANSF DICIEMBRE'!E15</f>
        <v>44900</v>
      </c>
      <c r="C16" s="15" t="str">
        <f>+'[1]CHEQUE-TRANSF DICIEMBRE'!D15</f>
        <v>28809683063</v>
      </c>
      <c r="D16" s="16" t="str">
        <f>'[1]CHEQUE-TRANSF DICIEMBRE'!C15</f>
        <v xml:space="preserve">TESORERIA DE LA SEGURIDAD SOCIAL </v>
      </c>
      <c r="E16" s="15" t="str">
        <f>'[1]CHEQUE-TRANSF DICIEMBRE'!M15</f>
        <v>PAGO  SEGURIDAD SOCIAL. NOVIEMBRE 2022.</v>
      </c>
      <c r="F16" s="17">
        <f>'[1]CHEQUE-TRANSF DICIEMBRE'!F15</f>
        <v>0</v>
      </c>
      <c r="G16" s="18">
        <f>'[1]CHEQUE-TRANSF DICIEMBRE'!L15</f>
        <v>140111.85</v>
      </c>
      <c r="H16" s="19">
        <f t="shared" si="0"/>
        <v>9018425.0600000173</v>
      </c>
    </row>
    <row r="17" spans="1:8" s="12" customFormat="1" ht="105" x14ac:dyDescent="0.2">
      <c r="A17" s="13"/>
      <c r="B17" s="14">
        <f>+'[1]CHEQUE-TRANSF DICIEMBRE'!E16</f>
        <v>44902</v>
      </c>
      <c r="C17" s="15" t="str">
        <f>+'[1]CHEQUE-TRANSF DICIEMBRE'!D16</f>
        <v>28845856552</v>
      </c>
      <c r="D17" s="16" t="str">
        <f>'[1]CHEQUE-TRANSF DICIEMBRE'!C16</f>
        <v>IMPRENTA Y MULTISERVICIOS R V SRL</v>
      </c>
      <c r="E17" s="15" t="str">
        <f>'[1]CHEQUE-TRANSF DICIEMBRE'!M16</f>
        <v>PAGO FACTURAS NO. B1500000419,420,418,366, MATERIALES GASTABLE DE PAPELERIA PARA USO EN LAS UNIDADES DE ATANCION PRIMARIA DEL  SERVICIO REGIONAL DE SALUD EL VALLE . VER ANEXO.</v>
      </c>
      <c r="F17" s="17">
        <f>'[1]CHEQUE-TRANSF DICIEMBRE'!F16</f>
        <v>0</v>
      </c>
      <c r="G17" s="18">
        <f>'[1]CHEQUE-TRANSF DICIEMBRE'!L16</f>
        <v>1530838.12</v>
      </c>
      <c r="H17" s="19">
        <f t="shared" si="0"/>
        <v>7487586.9400000172</v>
      </c>
    </row>
    <row r="18" spans="1:8" s="12" customFormat="1" ht="90" x14ac:dyDescent="0.2">
      <c r="A18" s="13"/>
      <c r="B18" s="14">
        <f>+'[1]CHEQUE-TRANSF DICIEMBRE'!E17</f>
        <v>44902</v>
      </c>
      <c r="C18" s="15" t="str">
        <f>+'[1]CHEQUE-TRANSF DICIEMBRE'!D17</f>
        <v>28846026886</v>
      </c>
      <c r="D18" s="16" t="str">
        <f>'[1]CHEQUE-TRANSF DICIEMBRE'!C17</f>
        <v>MULTIMPRESO OHPE SRL</v>
      </c>
      <c r="E18" s="15" t="str">
        <f>'[1]CHEQUE-TRANSF DICIEMBRE'!M17</f>
        <v>PAGO FACTURAS NO. B1500000657,642, 588, Y 490., MATERIALE GASTABLE DE PAPELERIA PARA USO EN LAS DIFERENTES UNIDADES DE ATENCION PRIMARIA . VER ANEXO.</v>
      </c>
      <c r="F18" s="17">
        <f>'[1]CHEQUE-TRANSF DICIEMBRE'!F17</f>
        <v>0</v>
      </c>
      <c r="G18" s="18">
        <f>'[1]CHEQUE-TRANSF DICIEMBRE'!L17</f>
        <v>671898</v>
      </c>
      <c r="H18" s="19">
        <f t="shared" si="0"/>
        <v>6815688.9400000172</v>
      </c>
    </row>
    <row r="19" spans="1:8" s="12" customFormat="1" ht="90" x14ac:dyDescent="0.2">
      <c r="A19" s="13"/>
      <c r="B19" s="14">
        <f>+'[1]CHEQUE-TRANSF DICIEMBRE'!E18</f>
        <v>44599</v>
      </c>
      <c r="C19" s="15" t="str">
        <f>+'[1]CHEQUE-TRANSF DICIEMBRE'!D18</f>
        <v>2884998002</v>
      </c>
      <c r="D19" s="16" t="str">
        <f>'[1]CHEQUE-TRANSF DICIEMBRE'!C18</f>
        <v>RALANSA, EIRL.</v>
      </c>
      <c r="E19" s="15" t="str">
        <f>'[1]CHEQUE-TRANSF DICIEMBRE'!M18</f>
        <v>PAGO FACTURAS NO. B1500000875,843, 840, Y 758,, COMPRA DE INSUMOS PARA USO EN LABORATORIOSAZUA, SAN JUAN Y LAS MATAS DE FARFAN VER ANEXOS.</v>
      </c>
      <c r="F19" s="17">
        <f>'[1]CHEQUE-TRANSF DICIEMBRE'!F18</f>
        <v>0</v>
      </c>
      <c r="G19" s="18">
        <f>'[1]CHEQUE-TRANSF DICIEMBRE'!L18</f>
        <v>1000203.6199999999</v>
      </c>
      <c r="H19" s="19">
        <f t="shared" si="0"/>
        <v>5815485.3200000171</v>
      </c>
    </row>
    <row r="20" spans="1:8" s="12" customFormat="1" ht="90" x14ac:dyDescent="0.2">
      <c r="A20" s="13"/>
      <c r="B20" s="14">
        <f>+'[1]CHEQUE-TRANSF DICIEMBRE'!E19</f>
        <v>44902</v>
      </c>
      <c r="C20" s="15" t="str">
        <f>+'[1]CHEQUE-TRANSF DICIEMBRE'!D19</f>
        <v>26405</v>
      </c>
      <c r="D20" s="16" t="str">
        <f>'[1]CHEQUE-TRANSF DICIEMBRE'!C19</f>
        <v>LA CASA DE GREY</v>
      </c>
      <c r="E20" s="15" t="str">
        <f>'[1]CHEQUE-TRANSF DICIEMBRE'!M19</f>
        <v>PAGO FACTURAS NO. B1500000002,0001,0001,0003,Y 0007, COMPRA DE DESAYUNO ALMUERZO PARA DIVERSAS ACTIVIDADES DEL SERVICIO REGIONAL DE SALUD EL VALLE VER ANEXO.</v>
      </c>
      <c r="F20" s="17">
        <f>'[1]CHEQUE-TRANSF DICIEMBRE'!F19</f>
        <v>0</v>
      </c>
      <c r="G20" s="18">
        <f>'[1]CHEQUE-TRANSF DICIEMBRE'!L19</f>
        <v>110457.5</v>
      </c>
      <c r="H20" s="19">
        <f t="shared" si="0"/>
        <v>5705027.8200000171</v>
      </c>
    </row>
    <row r="21" spans="1:8" s="12" customFormat="1" ht="120" x14ac:dyDescent="0.2">
      <c r="A21" s="13"/>
      <c r="B21" s="14">
        <f>+'[1]CHEQUE-TRANSF DICIEMBRE'!E20</f>
        <v>44902</v>
      </c>
      <c r="C21" s="15" t="str">
        <f>+'[1]CHEQUE-TRANSF DICIEMBRE'!D20</f>
        <v>26406</v>
      </c>
      <c r="D21" s="16" t="str">
        <f>'[1]CHEQUE-TRANSF DICIEMBRE'!C20</f>
        <v xml:space="preserve">CENTRO COMERCIAL EL DETALLISTA C POR A. </v>
      </c>
      <c r="E21" s="15" t="str">
        <f>'[1]CHEQUE-TRANSF DICIEMBRE'!M20</f>
        <v>PAGO FACTURAS, NO.B1500002562,2550,2534,2506,2501,2500,2493,2475,2470,2411,2438,2431,2428,2477,2418,2400,2390,2388,2378,2362,2356,2346,2345,2341,2321,2322,2301,2286,2265, Y 2276, COMPRA DE LAIMENTOS Y MATERIAL GASTABLE DE COCINA.</v>
      </c>
      <c r="F21" s="17">
        <f>'[1]CHEQUE-TRANSF DICIEMBRE'!F20</f>
        <v>0</v>
      </c>
      <c r="G21" s="18">
        <f>'[1]CHEQUE-TRANSF DICIEMBRE'!L20</f>
        <v>142904.30000000002</v>
      </c>
      <c r="H21" s="19">
        <f t="shared" si="0"/>
        <v>5562123.5200000172</v>
      </c>
    </row>
    <row r="22" spans="1:8" s="12" customFormat="1" ht="60" x14ac:dyDescent="0.2">
      <c r="A22" s="13"/>
      <c r="B22" s="14">
        <f>+'[1]CHEQUE-TRANSF DICIEMBRE'!E21</f>
        <v>44902</v>
      </c>
      <c r="C22" s="15" t="str">
        <f>+'[1]CHEQUE-TRANSF DICIEMBRE'!D21</f>
        <v>26407</v>
      </c>
      <c r="D22" s="16" t="str">
        <f>'[1]CHEQUE-TRANSF DICIEMBRE'!C21</f>
        <v>JULIO MATEO CABRAL</v>
      </c>
      <c r="E22" s="15" t="str">
        <f>'[1]CHEQUE-TRANSF DICIEMBRE'!M21</f>
        <v>PAGO FACTURA NO. B1500000019, FUMIGACION DE UNIDADES DE ATENCION PRIMARIA (CPN) Y HOSPITAL DE JUAN HERRERA.</v>
      </c>
      <c r="F22" s="17">
        <f>'[1]CHEQUE-TRANSF DICIEMBRE'!F21</f>
        <v>0</v>
      </c>
      <c r="G22" s="18">
        <f>'[1]CHEQUE-TRANSF DICIEMBRE'!L21</f>
        <v>67800</v>
      </c>
      <c r="H22" s="19">
        <f t="shared" si="0"/>
        <v>5494323.5200000172</v>
      </c>
    </row>
    <row r="23" spans="1:8" s="12" customFormat="1" ht="135" x14ac:dyDescent="0.2">
      <c r="A23" s="13"/>
      <c r="B23" s="14">
        <f>+'[1]CHEQUE-TRANSF DICIEMBRE'!E22</f>
        <v>44902</v>
      </c>
      <c r="C23" s="15" t="str">
        <f>+'[1]CHEQUE-TRANSF DICIEMBRE'!D22</f>
        <v>28851585432</v>
      </c>
      <c r="D23" s="16" t="str">
        <f>'[1]CHEQUE-TRANSF DICIEMBRE'!C22</f>
        <v>ADELIO BAUTISTA PANIAGUA</v>
      </c>
      <c r="E23" s="15" t="str">
        <f>'[1]CHEQUE-TRANSF DICIEMBRE'!M22</f>
        <v>PAGO FACTURAS NO. B1500000367,344,343,340,339,348,333,336,338,331,334,328,324,322,321,325,329,292,275,277,267,264 VARIAS,PAGO DE REFRIGERIO  DESAYUNO Y ALMUERZO PARA DIVERSA ACTIVIDADES DEL SERVICIO REGIONAL DE SALUD EL VALLE. VER ANEXO.</v>
      </c>
      <c r="F23" s="17">
        <f>'[1]CHEQUE-TRANSF DICIEMBRE'!F22</f>
        <v>0</v>
      </c>
      <c r="G23" s="18">
        <f>'[1]CHEQUE-TRANSF DICIEMBRE'!L22</f>
        <v>175217.37</v>
      </c>
      <c r="H23" s="19">
        <f t="shared" si="0"/>
        <v>5319106.1500000171</v>
      </c>
    </row>
    <row r="24" spans="1:8" s="12" customFormat="1" ht="60" x14ac:dyDescent="0.2">
      <c r="A24" s="13"/>
      <c r="B24" s="14">
        <f>+'[1]CHEQUE-TRANSF DICIEMBRE'!E23</f>
        <v>44902</v>
      </c>
      <c r="C24" s="15" t="str">
        <f>+'[1]CHEQUE-TRANSF DICIEMBRE'!D23</f>
        <v>28851635825</v>
      </c>
      <c r="D24" s="16" t="str">
        <f>'[1]CHEQUE-TRANSF DICIEMBRE'!C23</f>
        <v>ADELIO BAUTISTA PANIAGUA</v>
      </c>
      <c r="E24" s="15" t="str">
        <f>'[1]CHEQUE-TRANSF DICIEMBRE'!M23</f>
        <v>PAGO FACTURA NO. B1500000369, 335,326,323, 330, 305,Y 303, PAGO ALQUILER SALON PARA DIFERENTE ACTIVIDADES. VER ANEXO.</v>
      </c>
      <c r="F24" s="17">
        <f>'[1]CHEQUE-TRANSF DICIEMBRE'!F23</f>
        <v>0</v>
      </c>
      <c r="G24" s="18">
        <f>'[1]CHEQUE-TRANSF DICIEMBRE'!L23</f>
        <v>30432.21</v>
      </c>
      <c r="H24" s="19">
        <f t="shared" si="0"/>
        <v>5288673.9400000172</v>
      </c>
    </row>
    <row r="25" spans="1:8" s="12" customFormat="1" ht="60" x14ac:dyDescent="0.2">
      <c r="A25" s="13"/>
      <c r="B25" s="14">
        <f>+'[1]CHEQUE-TRANSF DICIEMBRE'!E24</f>
        <v>44904</v>
      </c>
      <c r="C25" s="15" t="str">
        <f>+'[1]CHEQUE-TRANSF DICIEMBRE'!D24</f>
        <v>26408</v>
      </c>
      <c r="D25" s="16" t="str">
        <f>'[1]CHEQUE-TRANSF DICIEMBRE'!C24</f>
        <v>JUAN CARLOS AQUINO PEREZ</v>
      </c>
      <c r="E25" s="15" t="str">
        <f>'[1]CHEQUE-TRANSF DICIEMBRE'!M24</f>
        <v>PAGO TRANSPORTE A PACIENTE DEL PROGRAMA TB PARA QUE PUEDA ASISTIR A SU CITA EN SANTO DOMINGO, VER ANEXO</v>
      </c>
      <c r="F25" s="17">
        <f>'[1]CHEQUE-TRANSF DICIEMBRE'!F24</f>
        <v>0</v>
      </c>
      <c r="G25" s="18">
        <f>'[1]CHEQUE-TRANSF DICIEMBRE'!L24</f>
        <v>2500</v>
      </c>
      <c r="H25" s="19">
        <f t="shared" si="0"/>
        <v>5286173.9400000172</v>
      </c>
    </row>
    <row r="26" spans="1:8" s="12" customFormat="1" ht="90" x14ac:dyDescent="0.2">
      <c r="A26" s="13"/>
      <c r="B26" s="14">
        <f>+'[1]CHEQUE-TRANSF DICIEMBRE'!E25</f>
        <v>44904</v>
      </c>
      <c r="C26" s="15" t="str">
        <f>+'[1]CHEQUE-TRANSF DICIEMBRE'!D25</f>
        <v>28876222377</v>
      </c>
      <c r="D26" s="16" t="str">
        <f>'[1]CHEQUE-TRANSF DICIEMBRE'!C25</f>
        <v>AUTO REPUESTOS PADILLA SRL</v>
      </c>
      <c r="E26" s="15" t="str">
        <f>'[1]CHEQUE-TRANSF DICIEMBRE'!M25</f>
        <v>PAGO FACTURA NO. B1500000182, COMPRA DE ARTICULOS REPUESTOS, PARA MANTENIMIENTO DE GUAGUA GRIS PLACA EL005513 DEL AREA DE TRANSPORTACION SRS EL VALLE.</v>
      </c>
      <c r="F26" s="17"/>
      <c r="G26" s="18">
        <f>'[1]CHEQUE-TRANSF DICIEMBRE'!L25</f>
        <v>50850</v>
      </c>
      <c r="H26" s="19">
        <f t="shared" si="0"/>
        <v>5235323.9400000172</v>
      </c>
    </row>
    <row r="27" spans="1:8" s="12" customFormat="1" ht="75" x14ac:dyDescent="0.2">
      <c r="A27" s="13"/>
      <c r="B27" s="14">
        <f>+'[1]CHEQUE-TRANSF DICIEMBRE'!E26</f>
        <v>44907</v>
      </c>
      <c r="C27" s="15" t="str">
        <f>+'[1]CHEQUE-TRANSF DICIEMBRE'!D26</f>
        <v>26409</v>
      </c>
      <c r="D27" s="16" t="str">
        <f>'[1]CHEQUE-TRANSF DICIEMBRE'!C26</f>
        <v xml:space="preserve">ARMANDO PERALTA </v>
      </c>
      <c r="E27" s="15" t="str">
        <f>'[1]CHEQUE-TRANSF DICIEMBRE'!M26</f>
        <v>PAGO TRANSPORTE A PACIENTE DEL PROGRAMA TB PARA QUE PUEDA SER EVALUADO POR ESPECIALISTA NEUMOLOGO , VER ANEXO</v>
      </c>
      <c r="F27" s="17">
        <f>'[1]CHEQUE-TRANSF DICIEMBRE'!F26</f>
        <v>0</v>
      </c>
      <c r="G27" s="18">
        <f>'[1]CHEQUE-TRANSF DICIEMBRE'!L26</f>
        <v>1000</v>
      </c>
      <c r="H27" s="19">
        <f t="shared" si="0"/>
        <v>5234323.9400000172</v>
      </c>
    </row>
    <row r="28" spans="1:8" s="12" customFormat="1" ht="60" x14ac:dyDescent="0.2">
      <c r="A28" s="13"/>
      <c r="B28" s="14">
        <f>+'[1]CHEQUE-TRANSF DICIEMBRE'!E27</f>
        <v>44907</v>
      </c>
      <c r="C28" s="15" t="str">
        <f>+'[1]CHEQUE-TRANSF DICIEMBRE'!D27</f>
        <v>26410</v>
      </c>
      <c r="D28" s="16" t="str">
        <f>'[1]CHEQUE-TRANSF DICIEMBRE'!C27</f>
        <v>YORGENIS DE LA ROSA JIMENEZ</v>
      </c>
      <c r="E28" s="15" t="str">
        <f>'[1]CHEQUE-TRANSF DICIEMBRE'!M27</f>
        <v>PAGO TRANSPORTE A PACIENTE DEL PROGRAMA TB PARA QUE PUEDA ASISTIR A SU CITA EN SANTO DOMINGO, VER ANEXO</v>
      </c>
      <c r="F28" s="17">
        <f>'[1]CHEQUE-TRANSF DICIEMBRE'!F27</f>
        <v>0</v>
      </c>
      <c r="G28" s="18">
        <f>'[1]CHEQUE-TRANSF DICIEMBRE'!L27</f>
        <v>1500</v>
      </c>
      <c r="H28" s="19">
        <f t="shared" si="0"/>
        <v>5232823.9400000172</v>
      </c>
    </row>
    <row r="29" spans="1:8" s="12" customFormat="1" ht="60" x14ac:dyDescent="0.2">
      <c r="A29" s="13"/>
      <c r="B29" s="14">
        <f>+'[1]CHEQUE-TRANSF DICIEMBRE'!E28</f>
        <v>44907</v>
      </c>
      <c r="C29" s="15" t="str">
        <f>+'[1]CHEQUE-TRANSF DICIEMBRE'!D28</f>
        <v>26411</v>
      </c>
      <c r="D29" s="16" t="str">
        <f>'[1]CHEQUE-TRANSF DICIEMBRE'!C28</f>
        <v>ROBERTO ANTONIO RAMIREZ</v>
      </c>
      <c r="E29" s="15" t="str">
        <f>'[1]CHEQUE-TRANSF DICIEMBRE'!M28</f>
        <v>PAGO TRANSPORTE A PACIENTE DEL PROGRAMA TB PARA QUE PUEDA ASISTIR A SU CITA EN SANTO DOMINGO, VER ANEXO</v>
      </c>
      <c r="F29" s="17">
        <f>'[1]CHEQUE-TRANSF DICIEMBRE'!F28</f>
        <v>0</v>
      </c>
      <c r="G29" s="18">
        <f>'[1]CHEQUE-TRANSF DICIEMBRE'!L28</f>
        <v>1500</v>
      </c>
      <c r="H29" s="19">
        <f t="shared" si="0"/>
        <v>5231323.9400000172</v>
      </c>
    </row>
    <row r="30" spans="1:8" s="12" customFormat="1" ht="30" x14ac:dyDescent="0.2">
      <c r="A30" s="13"/>
      <c r="B30" s="14">
        <f>+'[1]CHEQUE-TRANSF DICIEMBRE'!E29</f>
        <v>44908</v>
      </c>
      <c r="C30" s="15">
        <f>+'[1]CHEQUE-TRANSF DICIEMBRE'!D29</f>
        <v>0</v>
      </c>
      <c r="D30" s="16" t="str">
        <f>'[1]CHEQUE-TRANSF DICIEMBRE'!C29</f>
        <v>NOMINA REGALIA ELECTRONICA</v>
      </c>
      <c r="E30" s="15" t="str">
        <f>'[1]CHEQUE-TRANSF DICIEMBRE'!M29</f>
        <v>PAGO REGALIA A EMPLEADOS DEL SRS CORRESPONDIENTE AL 2022</v>
      </c>
      <c r="F30" s="17">
        <f>'[1]CHEQUE-TRANSF DICIEMBRE'!F29</f>
        <v>0</v>
      </c>
      <c r="G30" s="18">
        <f>'[1]CHEQUE-TRANSF DICIEMBRE'!L29</f>
        <v>1739061.96</v>
      </c>
      <c r="H30" s="19">
        <f t="shared" si="0"/>
        <v>3492261.9800000172</v>
      </c>
    </row>
    <row r="31" spans="1:8" s="12" customFormat="1" ht="30" x14ac:dyDescent="0.2">
      <c r="A31" s="13"/>
      <c r="B31" s="14">
        <f>+'[1]CHEQUE-TRANSF DICIEMBRE'!E30</f>
        <v>44908</v>
      </c>
      <c r="C31" s="15">
        <f>+'[1]CHEQUE-TRANSF DICIEMBRE'!D30</f>
        <v>0</v>
      </c>
      <c r="D31" s="16" t="str">
        <f>'[1]CHEQUE-TRANSF DICIEMBRE'!C30</f>
        <v>NOMINA REGALIA ELECTRONICA</v>
      </c>
      <c r="E31" s="15" t="str">
        <f>'[1]CHEQUE-TRANSF DICIEMBRE'!M30</f>
        <v>PAGO REGALIA A EMPLEADOS DEL SRS CORRESPONDIENTE AL 2022</v>
      </c>
      <c r="F31" s="17">
        <f>'[1]CHEQUE-TRANSF DICIEMBRE'!F30</f>
        <v>0</v>
      </c>
      <c r="G31" s="18">
        <f>'[1]CHEQUE-TRANSF DICIEMBRE'!L30</f>
        <v>341134.78</v>
      </c>
      <c r="H31" s="19">
        <f t="shared" si="0"/>
        <v>3151127.200000017</v>
      </c>
    </row>
    <row r="32" spans="1:8" s="12" customFormat="1" ht="45" x14ac:dyDescent="0.2">
      <c r="A32" s="13"/>
      <c r="B32" s="14">
        <f>+'[1]CHEQUE-TRANSF DICIEMBRE'!E31</f>
        <v>44909</v>
      </c>
      <c r="C32" s="15" t="str">
        <f>+'[1]CHEQUE-TRANSF DICIEMBRE'!D31</f>
        <v>26412</v>
      </c>
      <c r="D32" s="16" t="str">
        <f>'[1]CHEQUE-TRANSF DICIEMBRE'!C31</f>
        <v>BIENVENIDO ADAMES MORETA</v>
      </c>
      <c r="E32" s="15" t="str">
        <f>'[1]CHEQUE-TRANSF DICIEMBRE'!M31</f>
        <v>PAGO REGALIA MES DE DICIEMBRE 2022, AVIGILANTE CPN EL LLANO ELIAS PIÑA.</v>
      </c>
      <c r="F32" s="17">
        <f>'[1]CHEQUE-TRANSF DICIEMBRE'!F31</f>
        <v>0</v>
      </c>
      <c r="G32" s="18">
        <f>'[1]CHEQUE-TRANSF DICIEMBRE'!L31</f>
        <v>7500</v>
      </c>
      <c r="H32" s="19">
        <f t="shared" si="0"/>
        <v>3143627.200000017</v>
      </c>
    </row>
    <row r="33" spans="1:8" s="12" customFormat="1" ht="45" x14ac:dyDescent="0.2">
      <c r="A33" s="13"/>
      <c r="B33" s="14">
        <f>+'[1]CHEQUE-TRANSF DICIEMBRE'!E32</f>
        <v>44909</v>
      </c>
      <c r="C33" s="15" t="str">
        <f>+'[1]CHEQUE-TRANSF DICIEMBRE'!D32</f>
        <v>26413</v>
      </c>
      <c r="D33" s="16" t="str">
        <f>'[1]CHEQUE-TRANSF DICIEMBRE'!C32</f>
        <v>CARLOS MANUEL RAMIREZ</v>
      </c>
      <c r="E33" s="15" t="str">
        <f>'[1]CHEQUE-TRANSF DICIEMBRE'!M32</f>
        <v>PAGO REGALIA MES DE DICIEMBRE 2022, AVIGILANTE CPN TABARA ARRIBA AZUA.</v>
      </c>
      <c r="F33" s="17">
        <f>'[1]CHEQUE-TRANSF DICIEMBRE'!F32</f>
        <v>0</v>
      </c>
      <c r="G33" s="18">
        <f>'[1]CHEQUE-TRANSF DICIEMBRE'!L32</f>
        <v>1666.67</v>
      </c>
      <c r="H33" s="19">
        <f t="shared" si="0"/>
        <v>3141960.530000017</v>
      </c>
    </row>
    <row r="34" spans="1:8" s="12" customFormat="1" ht="45" x14ac:dyDescent="0.2">
      <c r="A34" s="13"/>
      <c r="B34" s="14">
        <f>+'[1]CHEQUE-TRANSF DICIEMBRE'!E33</f>
        <v>44909</v>
      </c>
      <c r="C34" s="15" t="str">
        <f>+'[1]CHEQUE-TRANSF DICIEMBRE'!D33</f>
        <v>26414</v>
      </c>
      <c r="D34" s="16" t="str">
        <f>'[1]CHEQUE-TRANSF DICIEMBRE'!C33</f>
        <v>EDWIN SAUL CUEVAS</v>
      </c>
      <c r="E34" s="15" t="str">
        <f>'[1]CHEQUE-TRANSF DICIEMBRE'!M33</f>
        <v>PAGO REGALIA MES DE DICIEMBRE 2022, AVIGILANTE  GERENCIA DE AREA I AZUA.</v>
      </c>
      <c r="F34" s="17">
        <f>'[1]CHEQUE-TRANSF DICIEMBRE'!F33</f>
        <v>0</v>
      </c>
      <c r="G34" s="18">
        <f>'[1]CHEQUE-TRANSF DICIEMBRE'!L33</f>
        <v>3333.33</v>
      </c>
      <c r="H34" s="19">
        <f t="shared" si="0"/>
        <v>3138627.200000017</v>
      </c>
    </row>
    <row r="35" spans="1:8" s="12" customFormat="1" ht="45" x14ac:dyDescent="0.2">
      <c r="A35" s="13"/>
      <c r="B35" s="14">
        <f>+'[1]CHEQUE-TRANSF DICIEMBRE'!E34</f>
        <v>44909</v>
      </c>
      <c r="C35" s="15" t="str">
        <f>+'[1]CHEQUE-TRANSF DICIEMBRE'!D34</f>
        <v>26415</v>
      </c>
      <c r="D35" s="16" t="str">
        <f>'[1]CHEQUE-TRANSF DICIEMBRE'!C34</f>
        <v>FRANCISCO ESPIDARO MEDINA</v>
      </c>
      <c r="E35" s="15" t="str">
        <f>'[1]CHEQUE-TRANSF DICIEMBRE'!M34</f>
        <v>PAGO REGALIA MES DE DICIEMBRE 2022, A SEGURIDAD OFICINA REGIONAL SAN JUAN.</v>
      </c>
      <c r="F35" s="17">
        <f>'[1]CHEQUE-TRANSF DICIEMBRE'!F34</f>
        <v>0</v>
      </c>
      <c r="G35" s="18">
        <f>'[1]CHEQUE-TRANSF DICIEMBRE'!L34</f>
        <v>666.67</v>
      </c>
      <c r="H35" s="19">
        <f t="shared" si="0"/>
        <v>3137960.530000017</v>
      </c>
    </row>
    <row r="36" spans="1:8" s="12" customFormat="1" ht="45" x14ac:dyDescent="0.2">
      <c r="A36" s="13"/>
      <c r="B36" s="14">
        <f>+'[1]CHEQUE-TRANSF DICIEMBRE'!E35</f>
        <v>44909</v>
      </c>
      <c r="C36" s="15" t="str">
        <f>+'[1]CHEQUE-TRANSF DICIEMBRE'!D35</f>
        <v>26416</v>
      </c>
      <c r="D36" s="16" t="str">
        <f>'[1]CHEQUE-TRANSF DICIEMBRE'!C35</f>
        <v>GREGORIO RAMIREZ ENCARNACION</v>
      </c>
      <c r="E36" s="15" t="str">
        <f>'[1]CHEQUE-TRANSF DICIEMBRE'!M35</f>
        <v>PAGO REGALIA MES DE DICIEMBRE 2022, AVIGILANTE  CPN LOS NEGROS  AZUA.</v>
      </c>
      <c r="F36" s="17">
        <f>'[1]CHEQUE-TRANSF DICIEMBRE'!F35</f>
        <v>0</v>
      </c>
      <c r="G36" s="18">
        <f>'[1]CHEQUE-TRANSF DICIEMBRE'!L35</f>
        <v>5000</v>
      </c>
      <c r="H36" s="19">
        <f t="shared" si="0"/>
        <v>3132960.530000017</v>
      </c>
    </row>
    <row r="37" spans="1:8" s="12" customFormat="1" ht="45" x14ac:dyDescent="0.2">
      <c r="A37" s="13"/>
      <c r="B37" s="14">
        <f>+'[1]CHEQUE-TRANSF DICIEMBRE'!E36</f>
        <v>44909</v>
      </c>
      <c r="C37" s="15" t="str">
        <f>+'[1]CHEQUE-TRANSF DICIEMBRE'!D36</f>
        <v>26417</v>
      </c>
      <c r="D37" s="16" t="str">
        <f>'[1]CHEQUE-TRANSF DICIEMBRE'!C36</f>
        <v>INGRID VALENZUELA</v>
      </c>
      <c r="E37" s="15" t="str">
        <f>'[1]CHEQUE-TRANSF DICIEMBRE'!M36</f>
        <v>PAGO REGALIA MES DE DICIEMBRE 2022, CONSERJE  CPN CORBANO NORTE SAN JUAN..</v>
      </c>
      <c r="F37" s="17">
        <f>'[1]CHEQUE-TRANSF DICIEMBRE'!F36</f>
        <v>0</v>
      </c>
      <c r="G37" s="18">
        <f>'[1]CHEQUE-TRANSF DICIEMBRE'!L36</f>
        <v>2916.67</v>
      </c>
      <c r="H37" s="19">
        <f t="shared" si="0"/>
        <v>3130043.8600000171</v>
      </c>
    </row>
    <row r="38" spans="1:8" s="12" customFormat="1" ht="60" x14ac:dyDescent="0.2">
      <c r="A38" s="13"/>
      <c r="B38" s="14">
        <f>+'[1]CHEQUE-TRANSF DICIEMBRE'!E37</f>
        <v>44909</v>
      </c>
      <c r="C38" s="15" t="str">
        <f>+'[1]CHEQUE-TRANSF DICIEMBRE'!D37</f>
        <v>26418</v>
      </c>
      <c r="D38" s="16" t="str">
        <f>'[1]CHEQUE-TRANSF DICIEMBRE'!C37</f>
        <v xml:space="preserve">ISVELY BELTRE ALCANTARA </v>
      </c>
      <c r="E38" s="15" t="str">
        <f>'[1]CHEQUE-TRANSF DICIEMBRE'!M37</f>
        <v>PAGO REGALIA MES DE DICIEMBRE 2022, CONSERJE  CPN  LOS TRANSFORMADORES SAN JUAN.SAN JUAN..</v>
      </c>
      <c r="F38" s="17">
        <f>'[1]CHEQUE-TRANSF DICIEMBRE'!F37</f>
        <v>0</v>
      </c>
      <c r="G38" s="18">
        <f>'[1]CHEQUE-TRANSF DICIEMBRE'!L37</f>
        <v>3500</v>
      </c>
      <c r="H38" s="19">
        <f t="shared" si="0"/>
        <v>3126543.8600000171</v>
      </c>
    </row>
    <row r="39" spans="1:8" s="12" customFormat="1" ht="45" x14ac:dyDescent="0.2">
      <c r="A39" s="13"/>
      <c r="B39" s="14">
        <f>+'[1]CHEQUE-TRANSF DICIEMBRE'!E38</f>
        <v>44909</v>
      </c>
      <c r="C39" s="15" t="str">
        <f>+'[1]CHEQUE-TRANSF DICIEMBRE'!D38</f>
        <v>26419</v>
      </c>
      <c r="D39" s="16" t="str">
        <f>'[1]CHEQUE-TRANSF DICIEMBRE'!C38</f>
        <v>JHOCECIN ARELIS SUERO</v>
      </c>
      <c r="E39" s="15" t="str">
        <f>'[1]CHEQUE-TRANSF DICIEMBRE'!M38</f>
        <v>PAGO REGIA MES DE DICIEMBRE 2022, CONSERJE  CPN  LAS LAGUNAS AZUA.</v>
      </c>
      <c r="F39" s="17">
        <f>'[1]CHEQUE-TRANSF DICIEMBRE'!F38</f>
        <v>0</v>
      </c>
      <c r="G39" s="18">
        <f>'[1]CHEQUE-TRANSF DICIEMBRE'!L38</f>
        <v>1666.67</v>
      </c>
      <c r="H39" s="19">
        <f t="shared" si="0"/>
        <v>3124877.1900000172</v>
      </c>
    </row>
    <row r="40" spans="1:8" s="12" customFormat="1" ht="45" x14ac:dyDescent="0.2">
      <c r="A40" s="13"/>
      <c r="B40" s="14">
        <f>+'[1]CHEQUE-TRANSF DICIEMBRE'!E39</f>
        <v>44909</v>
      </c>
      <c r="C40" s="15" t="str">
        <f>+'[1]CHEQUE-TRANSF DICIEMBRE'!D39</f>
        <v>26420</v>
      </c>
      <c r="D40" s="16" t="str">
        <f>'[1]CHEQUE-TRANSF DICIEMBRE'!C39</f>
        <v>JOSE JOAQUIN GUERRERO</v>
      </c>
      <c r="E40" s="15" t="str">
        <f>'[1]CHEQUE-TRANSF DICIEMBRE'!M39</f>
        <v>PAGO REGALIA MES DE DICIEMBRE 2022, A VIGILANTE  CPN LAS LOMA  AZUA.</v>
      </c>
      <c r="F40" s="17">
        <f>'[1]CHEQUE-TRANSF DICIEMBRE'!F39</f>
        <v>0</v>
      </c>
      <c r="G40" s="18">
        <f>'[1]CHEQUE-TRANSF DICIEMBRE'!L39</f>
        <v>1666.67</v>
      </c>
      <c r="H40" s="19">
        <f t="shared" si="0"/>
        <v>3123210.5200000172</v>
      </c>
    </row>
    <row r="41" spans="1:8" s="12" customFormat="1" ht="45" x14ac:dyDescent="0.2">
      <c r="A41" s="13"/>
      <c r="B41" s="14">
        <f>+'[1]CHEQUE-TRANSF DICIEMBRE'!E40</f>
        <v>44909</v>
      </c>
      <c r="C41" s="15" t="str">
        <f>+'[1]CHEQUE-TRANSF DICIEMBRE'!D40</f>
        <v>26421</v>
      </c>
      <c r="D41" s="16" t="str">
        <f>'[1]CHEQUE-TRANSF DICIEMBRE'!C40</f>
        <v>MARGARITA GONZALES LEBRON</v>
      </c>
      <c r="E41" s="15" t="str">
        <f>'[1]CHEQUE-TRANSF DICIEMBRE'!M40</f>
        <v>PAGO REGIA MES DE DICIEMBRE 2022, CONSERJE  CPN MAGUELLAR AZUA...</v>
      </c>
      <c r="F41" s="17">
        <f>'[1]CHEQUE-TRANSF DICIEMBRE'!F40</f>
        <v>0</v>
      </c>
      <c r="G41" s="18">
        <f>'[1]CHEQUE-TRANSF DICIEMBRE'!L40</f>
        <v>1666.67</v>
      </c>
      <c r="H41" s="19">
        <f t="shared" si="0"/>
        <v>3121543.8500000173</v>
      </c>
    </row>
    <row r="42" spans="1:8" s="12" customFormat="1" ht="45" x14ac:dyDescent="0.2">
      <c r="A42" s="13"/>
      <c r="B42" s="14">
        <f>+'[1]CHEQUE-TRANSF DICIEMBRE'!E41</f>
        <v>44909</v>
      </c>
      <c r="C42" s="15" t="str">
        <f>+'[1]CHEQUE-TRANSF DICIEMBRE'!D41</f>
        <v>26422</v>
      </c>
      <c r="D42" s="16" t="str">
        <f>'[1]CHEQUE-TRANSF DICIEMBRE'!C41</f>
        <v>MARTIN PANIAGUA</v>
      </c>
      <c r="E42" s="15" t="str">
        <f>'[1]CHEQUE-TRANSF DICIEMBRE'!M41</f>
        <v>PAGO REGIA MES DE DICIEMBRE 2022, A VIGILANTE  CPN GUANITO ELIAS PIÑA.</v>
      </c>
      <c r="F42" s="17">
        <f>'[1]CHEQUE-TRANSF DICIEMBRE'!F41</f>
        <v>0</v>
      </c>
      <c r="G42" s="18">
        <f>'[1]CHEQUE-TRANSF DICIEMBRE'!L41</f>
        <v>3333.33</v>
      </c>
      <c r="H42" s="19">
        <f t="shared" si="0"/>
        <v>3118210.5200000172</v>
      </c>
    </row>
    <row r="43" spans="1:8" s="12" customFormat="1" ht="45" x14ac:dyDescent="0.2">
      <c r="A43" s="13"/>
      <c r="B43" s="14">
        <f>+'[1]CHEQUE-TRANSF DICIEMBRE'!E42</f>
        <v>44909</v>
      </c>
      <c r="C43" s="15" t="str">
        <f>+'[1]CHEQUE-TRANSF DICIEMBRE'!D42</f>
        <v>26423</v>
      </c>
      <c r="D43" s="16" t="str">
        <f>'[1]CHEQUE-TRANSF DICIEMBRE'!C42</f>
        <v>MARTINA DE LA ROSA</v>
      </c>
      <c r="E43" s="15" t="str">
        <f>'[1]CHEQUE-TRANSF DICIEMBRE'!M42</f>
        <v>PAGO REGALIA MES DE DICIEMBRE 2022, CONSERJE  CPN POZO HONDO SAN JUAN.</v>
      </c>
      <c r="F43" s="17">
        <f>'[1]CHEQUE-TRANSF DICIEMBRE'!F42</f>
        <v>0</v>
      </c>
      <c r="G43" s="18">
        <f>'[1]CHEQUE-TRANSF DICIEMBRE'!L42</f>
        <v>1666.67</v>
      </c>
      <c r="H43" s="19">
        <f t="shared" si="0"/>
        <v>3116543.8500000173</v>
      </c>
    </row>
    <row r="44" spans="1:8" s="12" customFormat="1" ht="45" x14ac:dyDescent="0.2">
      <c r="A44" s="13"/>
      <c r="B44" s="14">
        <f>+'[1]CHEQUE-TRANSF DICIEMBRE'!E43</f>
        <v>44909</v>
      </c>
      <c r="C44" s="15" t="str">
        <f>+'[1]CHEQUE-TRANSF DICIEMBRE'!D43</f>
        <v>26424</v>
      </c>
      <c r="D44" s="16" t="str">
        <f>'[1]CHEQUE-TRANSF DICIEMBRE'!C43</f>
        <v>MIGUELA TERRERO NOVA</v>
      </c>
      <c r="E44" s="15" t="str">
        <f>'[1]CHEQUE-TRANSF DICIEMBRE'!M43</f>
        <v xml:space="preserve">PAGO REGIA MES DE DICIEMBRE 2022, CONSERJE  CPN EL JOBITO SAN JUAN. </v>
      </c>
      <c r="F44" s="17">
        <f>'[1]CHEQUE-TRANSF DICIEMBRE'!F43</f>
        <v>0</v>
      </c>
      <c r="G44" s="18">
        <f>'[1]CHEQUE-TRANSF DICIEMBRE'!L43</f>
        <v>1666.67</v>
      </c>
      <c r="H44" s="19">
        <f t="shared" si="0"/>
        <v>3114877.1800000174</v>
      </c>
    </row>
    <row r="45" spans="1:8" s="12" customFormat="1" ht="45" x14ac:dyDescent="0.2">
      <c r="A45" s="13"/>
      <c r="B45" s="14">
        <f>+'[1]CHEQUE-TRANSF DICIEMBRE'!E44</f>
        <v>44909</v>
      </c>
      <c r="C45" s="15" t="str">
        <f>+'[1]CHEQUE-TRANSF DICIEMBRE'!D44</f>
        <v>26425</v>
      </c>
      <c r="D45" s="16" t="str">
        <f>'[1]CHEQUE-TRANSF DICIEMBRE'!C44</f>
        <v>NEROLIS CIPRIAN</v>
      </c>
      <c r="E45" s="15" t="str">
        <f>'[1]CHEQUE-TRANSF DICIEMBRE'!M44</f>
        <v>PAGO REGALIA MES DE DICIEMBRE 2022, CONSERJE  OFICINA GERENCIA DE AREA I AZUA.</v>
      </c>
      <c r="F45" s="17">
        <f>'[1]CHEQUE-TRANSF DICIEMBRE'!F44</f>
        <v>0</v>
      </c>
      <c r="G45" s="18">
        <f>'[1]CHEQUE-TRANSF DICIEMBRE'!L44</f>
        <v>2666.67</v>
      </c>
      <c r="H45" s="19">
        <f t="shared" si="0"/>
        <v>3112210.5100000175</v>
      </c>
    </row>
    <row r="46" spans="1:8" s="12" customFormat="1" ht="45" x14ac:dyDescent="0.2">
      <c r="A46" s="13"/>
      <c r="B46" s="14">
        <f>+'[1]CHEQUE-TRANSF DICIEMBRE'!E45</f>
        <v>44909</v>
      </c>
      <c r="C46" s="15" t="str">
        <f>+'[1]CHEQUE-TRANSF DICIEMBRE'!D45</f>
        <v>26426</v>
      </c>
      <c r="D46" s="16" t="str">
        <f>'[1]CHEQUE-TRANSF DICIEMBRE'!C45</f>
        <v>NEURYS DE LOS SANTOS ENCARNACION</v>
      </c>
      <c r="E46" s="15" t="str">
        <f>'[1]CHEQUE-TRANSF DICIEMBRE'!M45</f>
        <v>PAGO REGALIA MES DE DICIEMBRE 2022, CONSERJE  CPN LA COLONIA EL CERCADO SAN JUAN.</v>
      </c>
      <c r="F46" s="17">
        <f>'[1]CHEQUE-TRANSF DICIEMBRE'!F45</f>
        <v>0</v>
      </c>
      <c r="G46" s="18">
        <f>'[1]CHEQUE-TRANSF DICIEMBRE'!L45</f>
        <v>2500</v>
      </c>
      <c r="H46" s="19">
        <f t="shared" si="0"/>
        <v>3109710.5100000175</v>
      </c>
    </row>
    <row r="47" spans="1:8" s="12" customFormat="1" ht="45" x14ac:dyDescent="0.2">
      <c r="A47" s="13"/>
      <c r="B47" s="14">
        <f>+'[1]CHEQUE-TRANSF DICIEMBRE'!E46</f>
        <v>44909</v>
      </c>
      <c r="C47" s="15" t="str">
        <f>+'[1]CHEQUE-TRANSF DICIEMBRE'!D46</f>
        <v>26427</v>
      </c>
      <c r="D47" s="16" t="str">
        <f>'[1]CHEQUE-TRANSF DICIEMBRE'!C46</f>
        <v>NURYS NOVA ENCARNACION</v>
      </c>
      <c r="E47" s="15" t="str">
        <f>'[1]CHEQUE-TRANSF DICIEMBRE'!M46</f>
        <v>PAGO REGALIA MES DE DICIEMBRE 2022, CONSERJE  OFICINA GERENCIA DE AREA III ELIAS PIÑA .</v>
      </c>
      <c r="F47" s="17">
        <f>'[1]CHEQUE-TRANSF DICIEMBRE'!F46</f>
        <v>0</v>
      </c>
      <c r="G47" s="18">
        <f>'[1]CHEQUE-TRANSF DICIEMBRE'!L46</f>
        <v>3333.33</v>
      </c>
      <c r="H47" s="19">
        <f t="shared" si="0"/>
        <v>3106377.1800000174</v>
      </c>
    </row>
    <row r="48" spans="1:8" s="12" customFormat="1" ht="45" x14ac:dyDescent="0.2">
      <c r="A48" s="13"/>
      <c r="B48" s="14">
        <f>+'[1]CHEQUE-TRANSF DICIEMBRE'!E47</f>
        <v>44909</v>
      </c>
      <c r="C48" s="15" t="str">
        <f>+'[1]CHEQUE-TRANSF DICIEMBRE'!D47</f>
        <v>26428</v>
      </c>
      <c r="D48" s="16" t="str">
        <f>'[1]CHEQUE-TRANSF DICIEMBRE'!C47</f>
        <v>PEDRO ANTONIO MORILLO</v>
      </c>
      <c r="E48" s="15" t="str">
        <f>'[1]CHEQUE-TRANSF DICIEMBRE'!M47</f>
        <v>PAGO REGALIA MES DE DICIEMBRE 2022, SEGURIDAD OFICINA REGIONAL SAN JUAN. .</v>
      </c>
      <c r="F48" s="17">
        <f>'[1]CHEQUE-TRANSF DICIEMBRE'!F47</f>
        <v>0</v>
      </c>
      <c r="G48" s="18">
        <f>'[1]CHEQUE-TRANSF DICIEMBRE'!L47</f>
        <v>5500</v>
      </c>
      <c r="H48" s="19">
        <f t="shared" si="0"/>
        <v>3100877.1800000174</v>
      </c>
    </row>
    <row r="49" spans="1:8" s="12" customFormat="1" ht="45" x14ac:dyDescent="0.2">
      <c r="A49" s="13"/>
      <c r="B49" s="14">
        <f>+'[1]CHEQUE-TRANSF DICIEMBRE'!E48</f>
        <v>44909</v>
      </c>
      <c r="C49" s="15" t="str">
        <f>+'[1]CHEQUE-TRANSF DICIEMBRE'!D48</f>
        <v>26429</v>
      </c>
      <c r="D49" s="16" t="str">
        <f>'[1]CHEQUE-TRANSF DICIEMBRE'!C48</f>
        <v>RAFAEL DANILO RODRIGUEZ</v>
      </c>
      <c r="E49" s="15" t="str">
        <f>'[1]CHEQUE-TRANSF DICIEMBRE'!M48</f>
        <v>PAGO REGALIA MES DE DICIEMBRE 2022, A VIGILANTE  CPN HATILLO AZUA .</v>
      </c>
      <c r="F49" s="17">
        <f>'[1]CHEQUE-TRANSF DICIEMBRE'!F48</f>
        <v>0</v>
      </c>
      <c r="G49" s="18">
        <f>'[1]CHEQUE-TRANSF DICIEMBRE'!L48</f>
        <v>5000</v>
      </c>
      <c r="H49" s="19">
        <f t="shared" si="0"/>
        <v>3095877.1800000174</v>
      </c>
    </row>
    <row r="50" spans="1:8" s="12" customFormat="1" ht="60" x14ac:dyDescent="0.2">
      <c r="A50" s="13"/>
      <c r="B50" s="14">
        <f>+'[1]CHEQUE-TRANSF DICIEMBRE'!E49</f>
        <v>44909</v>
      </c>
      <c r="C50" s="15" t="str">
        <f>+'[1]CHEQUE-TRANSF DICIEMBRE'!D49</f>
        <v>26430</v>
      </c>
      <c r="D50" s="16" t="str">
        <f>'[1]CHEQUE-TRANSF DICIEMBRE'!C49</f>
        <v xml:space="preserve">TIRSO DE LOS SANTOS </v>
      </c>
      <c r="E50" s="15" t="str">
        <f>'[1]CHEQUE-TRANSF DICIEMBRE'!M49</f>
        <v>PAGO REGALIA MES DE DICIEMBRE 2022, A AYUDANTE DE MANTENIMIENTO OFICINA REGIONAL SAN JUAN.</v>
      </c>
      <c r="F50" s="17">
        <f>'[1]CHEQUE-TRANSF DICIEMBRE'!F49</f>
        <v>0</v>
      </c>
      <c r="G50" s="18">
        <f>'[1]CHEQUE-TRANSF DICIEMBRE'!L49</f>
        <v>2500</v>
      </c>
      <c r="H50" s="19">
        <f t="shared" si="0"/>
        <v>3093377.1800000174</v>
      </c>
    </row>
    <row r="51" spans="1:8" s="12" customFormat="1" ht="45" x14ac:dyDescent="0.2">
      <c r="A51" s="13"/>
      <c r="B51" s="14">
        <f>+'[1]CHEQUE-TRANSF DICIEMBRE'!E50</f>
        <v>44909</v>
      </c>
      <c r="C51" s="15" t="str">
        <f>+'[1]CHEQUE-TRANSF DICIEMBRE'!D50</f>
        <v>26431</v>
      </c>
      <c r="D51" s="16" t="str">
        <f>'[1]CHEQUE-TRANSF DICIEMBRE'!C50</f>
        <v xml:space="preserve">UNICO DE OLEO </v>
      </c>
      <c r="E51" s="15" t="str">
        <f>'[1]CHEQUE-TRANSF DICIEMBRE'!M50</f>
        <v>PAGO REGALIA MES DE DICIEMBRE 2022, A VIGILANTE  CPN LA NAVAJA SAN JUAN</v>
      </c>
      <c r="F51" s="17">
        <f>'[1]CHEQUE-TRANSF DICIEMBRE'!F50</f>
        <v>0</v>
      </c>
      <c r="G51" s="18">
        <f>'[1]CHEQUE-TRANSF DICIEMBRE'!L50</f>
        <v>2500</v>
      </c>
      <c r="H51" s="19">
        <f t="shared" si="0"/>
        <v>3090877.1800000174</v>
      </c>
    </row>
    <row r="52" spans="1:8" s="12" customFormat="1" ht="60" x14ac:dyDescent="0.2">
      <c r="A52" s="13"/>
      <c r="B52" s="14">
        <f>+'[1]CHEQUE-TRANSF DICIEMBRE'!E51</f>
        <v>44909</v>
      </c>
      <c r="C52" s="15" t="str">
        <f>+'[1]CHEQUE-TRANSF DICIEMBRE'!D51</f>
        <v>26432</v>
      </c>
      <c r="D52" s="16" t="str">
        <f>'[1]CHEQUE-TRANSF DICIEMBRE'!C51</f>
        <v>TIARA ISABEL TERRERO PEREZ</v>
      </c>
      <c r="E52" s="15" t="str">
        <f>'[1]CHEQUE-TRANSF DICIEMBRE'!M51</f>
        <v>PAGO REGALIA MES DE DICIEMBRE 2022, AYUDANTE DE CITOLOGIA CENTRO DIAGNOSTICO LAS MATAS DE FALFAN SAN JUAN.</v>
      </c>
      <c r="F52" s="17">
        <f>'[1]CHEQUE-TRANSF DICIEMBRE'!F51</f>
        <v>0</v>
      </c>
      <c r="G52" s="18">
        <f>'[1]CHEQUE-TRANSF DICIEMBRE'!L51</f>
        <v>2500</v>
      </c>
      <c r="H52" s="19">
        <f t="shared" si="0"/>
        <v>3088377.1800000174</v>
      </c>
    </row>
    <row r="53" spans="1:8" s="12" customFormat="1" ht="45" x14ac:dyDescent="0.2">
      <c r="A53" s="13"/>
      <c r="B53" s="14">
        <f>+'[1]CHEQUE-TRANSF DICIEMBRE'!E52</f>
        <v>44909</v>
      </c>
      <c r="C53" s="15" t="str">
        <f>+'[1]CHEQUE-TRANSF DICIEMBRE'!D52</f>
        <v>26433</v>
      </c>
      <c r="D53" s="16" t="str">
        <f>'[1]CHEQUE-TRANSF DICIEMBRE'!C52</f>
        <v>CARLOS GARCIA PEREZ</v>
      </c>
      <c r="E53" s="15" t="str">
        <f>'[1]CHEQUE-TRANSF DICIEMBRE'!M52</f>
        <v>PAGO REGALIA DEL MES DE DICIEMBRE 2022, A DIGITADOR GERENCIA DE AREA SAN JUAN.</v>
      </c>
      <c r="F53" s="17">
        <f>'[1]CHEQUE-TRANSF DICIEMBRE'!F52</f>
        <v>0</v>
      </c>
      <c r="G53" s="18">
        <f>'[1]CHEQUE-TRANSF DICIEMBRE'!L52</f>
        <v>3000</v>
      </c>
      <c r="H53" s="19">
        <f t="shared" si="0"/>
        <v>3085377.1800000174</v>
      </c>
    </row>
    <row r="54" spans="1:8" s="12" customFormat="1" ht="45" x14ac:dyDescent="0.2">
      <c r="A54" s="13"/>
      <c r="B54" s="14">
        <f>+'[1]CHEQUE-TRANSF DICIEMBRE'!E53</f>
        <v>44909</v>
      </c>
      <c r="C54" s="15" t="str">
        <f>+'[1]CHEQUE-TRANSF DICIEMBRE'!D53</f>
        <v>26434</v>
      </c>
      <c r="D54" s="16" t="str">
        <f>'[1]CHEQUE-TRANSF DICIEMBRE'!C53</f>
        <v xml:space="preserve">MANUEL ANTONIO VALENZUELA </v>
      </c>
      <c r="E54" s="15" t="str">
        <f>'[1]CHEQUE-TRANSF DICIEMBRE'!M53</f>
        <v>PAGO REGALIA DEL MES DE DICIEMBRE 2022, A SEGURIDAD OFICINA REGIONAL SAN JUAN.</v>
      </c>
      <c r="F54" s="17">
        <f>'[1]CHEQUE-TRANSF DICIEMBRE'!F53</f>
        <v>0</v>
      </c>
      <c r="G54" s="18">
        <f>'[1]CHEQUE-TRANSF DICIEMBRE'!L53</f>
        <v>1375</v>
      </c>
      <c r="H54" s="19">
        <f t="shared" si="0"/>
        <v>3084002.1800000174</v>
      </c>
    </row>
    <row r="55" spans="1:8" s="12" customFormat="1" ht="45" x14ac:dyDescent="0.2">
      <c r="A55" s="13"/>
      <c r="B55" s="14">
        <f>+'[1]CHEQUE-TRANSF DICIEMBRE'!E54</f>
        <v>44909</v>
      </c>
      <c r="C55" s="15" t="str">
        <f>+'[1]CHEQUE-TRANSF DICIEMBRE'!D54</f>
        <v>26435</v>
      </c>
      <c r="D55" s="16" t="str">
        <f>'[1]CHEQUE-TRANSF DICIEMBRE'!C54</f>
        <v>CARLOS AUGUSTO VICIOSO</v>
      </c>
      <c r="E55" s="15" t="str">
        <f>'[1]CHEQUE-TRANSF DICIEMBRE'!M54</f>
        <v>PAGO REGALIA DEL MES DE DICIEMBRE 2022, A VIGILANTE CPN EL LLANO ELIAS PIÑA .</v>
      </c>
      <c r="F55" s="17">
        <f>'[1]CHEQUE-TRANSF DICIEMBRE'!F54</f>
        <v>0</v>
      </c>
      <c r="G55" s="18">
        <f>'[1]CHEQUE-TRANSF DICIEMBRE'!L54</f>
        <v>2500</v>
      </c>
      <c r="H55" s="19">
        <f t="shared" si="0"/>
        <v>3081502.1800000174</v>
      </c>
    </row>
    <row r="56" spans="1:8" s="12" customFormat="1" ht="45" x14ac:dyDescent="0.2">
      <c r="A56" s="13"/>
      <c r="B56" s="14">
        <f>+'[1]CHEQUE-TRANSF DICIEMBRE'!E55</f>
        <v>44909</v>
      </c>
      <c r="C56" s="15" t="str">
        <f>+'[1]CHEQUE-TRANSF DICIEMBRE'!D55</f>
        <v>26436</v>
      </c>
      <c r="D56" s="16" t="str">
        <f>'[1]CHEQUE-TRANSF DICIEMBRE'!C55</f>
        <v>RUPERTO MORILLO MONTERO</v>
      </c>
      <c r="E56" s="15" t="str">
        <f>'[1]CHEQUE-TRANSF DICIEMBRE'!M55</f>
        <v>PAGO REGALIA DEL MES DE DICIEMBRE 2022, A VIGILANTE CPN JORGILLO SAN JUAN .</v>
      </c>
      <c r="F56" s="17">
        <f>'[1]CHEQUE-TRANSF DICIEMBRE'!F55</f>
        <v>0</v>
      </c>
      <c r="G56" s="18">
        <f>'[1]CHEQUE-TRANSF DICIEMBRE'!L55</f>
        <v>1538.33</v>
      </c>
      <c r="H56" s="19">
        <f t="shared" si="0"/>
        <v>3079963.8500000173</v>
      </c>
    </row>
    <row r="57" spans="1:8" s="12" customFormat="1" ht="45" x14ac:dyDescent="0.2">
      <c r="A57" s="13"/>
      <c r="B57" s="14">
        <f>+'[1]CHEQUE-TRANSF DICIEMBRE'!E56</f>
        <v>44909</v>
      </c>
      <c r="C57" s="15" t="str">
        <f>+'[1]CHEQUE-TRANSF DICIEMBRE'!D56</f>
        <v>26437</v>
      </c>
      <c r="D57" s="16" t="str">
        <f>'[1]CHEQUE-TRANSF DICIEMBRE'!C56</f>
        <v xml:space="preserve">VENECIA MEDINA </v>
      </c>
      <c r="E57" s="15" t="str">
        <f>'[1]CHEQUE-TRANSF DICIEMBRE'!M56</f>
        <v>PAGO REGALIA MES DE DICIEMBRE 2022, CONSERJE  CPN SABANA LARGA ELIAS PIÑA</v>
      </c>
      <c r="F57" s="17">
        <f>'[1]CHEQUE-TRANSF DICIEMBRE'!F56</f>
        <v>0</v>
      </c>
      <c r="G57" s="18">
        <f>'[1]CHEQUE-TRANSF DICIEMBRE'!L56</f>
        <v>3333.33</v>
      </c>
      <c r="H57" s="19">
        <f t="shared" si="0"/>
        <v>3076630.5200000172</v>
      </c>
    </row>
    <row r="58" spans="1:8" s="12" customFormat="1" ht="45" x14ac:dyDescent="0.2">
      <c r="A58" s="13"/>
      <c r="B58" s="14">
        <f>+'[1]CHEQUE-TRANSF DICIEMBRE'!E57</f>
        <v>44909</v>
      </c>
      <c r="C58" s="15" t="str">
        <f>+'[1]CHEQUE-TRANSF DICIEMBRE'!D57</f>
        <v>26438</v>
      </c>
      <c r="D58" s="16" t="str">
        <f>'[1]CHEQUE-TRANSF DICIEMBRE'!C57</f>
        <v>GLENY MASSIELL BATISTA</v>
      </c>
      <c r="E58" s="15" t="str">
        <f>'[1]CHEQUE-TRANSF DICIEMBRE'!M57</f>
        <v>PAGO REGALIA MES DE DICIEMBRE 2022, CONSERJE  CPN GERENCIA DE AREA I AZUA</v>
      </c>
      <c r="F58" s="17">
        <f>'[1]CHEQUE-TRANSF DICIEMBRE'!F57</f>
        <v>0</v>
      </c>
      <c r="G58" s="18">
        <f>'[1]CHEQUE-TRANSF DICIEMBRE'!L57</f>
        <v>2083.33</v>
      </c>
      <c r="H58" s="19">
        <f t="shared" si="0"/>
        <v>3074547.1900000172</v>
      </c>
    </row>
    <row r="59" spans="1:8" s="12" customFormat="1" ht="45" x14ac:dyDescent="0.2">
      <c r="A59" s="13"/>
      <c r="B59" s="14">
        <f>+'[1]CHEQUE-TRANSF DICIEMBRE'!E58</f>
        <v>44909</v>
      </c>
      <c r="C59" s="15" t="str">
        <f>+'[1]CHEQUE-TRANSF DICIEMBRE'!D58</f>
        <v>26439</v>
      </c>
      <c r="D59" s="16" t="str">
        <f>'[1]CHEQUE-TRANSF DICIEMBRE'!C58</f>
        <v>MARTIANO MONTERO MONTERO</v>
      </c>
      <c r="E59" s="15" t="str">
        <f>'[1]CHEQUE-TRANSF DICIEMBRE'!M58</f>
        <v>PAGO REGALIA MES DE DICIEMBRE 2022, CONSERJE  CPN GUANITO  ELIAS PIÑA</v>
      </c>
      <c r="F59" s="17">
        <f>'[1]CHEQUE-TRANSF DICIEMBRE'!F58</f>
        <v>0</v>
      </c>
      <c r="G59" s="18">
        <f>'[1]CHEQUE-TRANSF DICIEMBRE'!L58</f>
        <v>5000</v>
      </c>
      <c r="H59" s="19">
        <f t="shared" si="0"/>
        <v>3069547.1900000172</v>
      </c>
    </row>
    <row r="60" spans="1:8" s="12" customFormat="1" ht="45" x14ac:dyDescent="0.2">
      <c r="A60" s="13"/>
      <c r="B60" s="14">
        <f>+'[1]CHEQUE-TRANSF DICIEMBRE'!E59</f>
        <v>44909</v>
      </c>
      <c r="C60" s="15" t="str">
        <f>+'[1]CHEQUE-TRANSF DICIEMBRE'!D59</f>
        <v>26440</v>
      </c>
      <c r="D60" s="16" t="str">
        <f>'[1]CHEQUE-TRANSF DICIEMBRE'!C59</f>
        <v>JHONNY MANUEL ROMERO</v>
      </c>
      <c r="E60" s="15" t="str">
        <f>'[1]CHEQUE-TRANSF DICIEMBRE'!M59</f>
        <v>PAGO REGALIA MES DE DICIEMBRE 2022,  A COMUNICACIONES OFICINA REGIONAL SAN JUAN.</v>
      </c>
      <c r="F60" s="17">
        <f>'[1]CHEQUE-TRANSF DICIEMBRE'!F59</f>
        <v>0</v>
      </c>
      <c r="G60" s="18">
        <f>'[1]CHEQUE-TRANSF DICIEMBRE'!L59</f>
        <v>2500</v>
      </c>
      <c r="H60" s="19">
        <f t="shared" si="0"/>
        <v>3067047.1900000172</v>
      </c>
    </row>
    <row r="61" spans="1:8" s="12" customFormat="1" ht="75" x14ac:dyDescent="0.2">
      <c r="A61" s="13"/>
      <c r="B61" s="14">
        <f>+'[1]CHEQUE-TRANSF DICIEMBRE'!E60</f>
        <v>44909</v>
      </c>
      <c r="C61" s="15" t="str">
        <f>+'[1]CHEQUE-TRANSF DICIEMBRE'!D60</f>
        <v>26441</v>
      </c>
      <c r="D61" s="16" t="str">
        <f>'[1]CHEQUE-TRANSF DICIEMBRE'!C60</f>
        <v>ANTONIO MATEO</v>
      </c>
      <c r="E61" s="15" t="str">
        <f>'[1]CHEQUE-TRANSF DICIEMBRE'!M60</f>
        <v>PAGO DE TRANSPORTE A PACIENTE DEL PROGRAMA DE TB PARA QUE PUEDA ASISTIR A SU CITA EN SANTO DOMINGO, VER ANEXO.</v>
      </c>
      <c r="F61" s="17">
        <f>'[1]CHEQUE-TRANSF DICIEMBRE'!F60</f>
        <v>0</v>
      </c>
      <c r="G61" s="18">
        <f>'[1]CHEQUE-TRANSF DICIEMBRE'!L60</f>
        <v>1500</v>
      </c>
      <c r="H61" s="19">
        <f t="shared" si="0"/>
        <v>3065547.1900000172</v>
      </c>
    </row>
    <row r="62" spans="1:8" s="12" customFormat="1" ht="90" x14ac:dyDescent="0.2">
      <c r="A62" s="13"/>
      <c r="B62" s="14">
        <f>+'[1]CHEQUE-TRANSF DICIEMBRE'!E61</f>
        <v>44910</v>
      </c>
      <c r="C62" s="15" t="str">
        <f>+'[1]CHEQUE-TRANSF DICIEMBRE'!D61</f>
        <v>28944286125</v>
      </c>
      <c r="D62" s="16" t="str">
        <f>'[1]CHEQUE-TRANSF DICIEMBRE'!C61</f>
        <v>ALTICE DOMINICANA</v>
      </c>
      <c r="E62" s="15" t="str">
        <f>'[1]CHEQUE-TRANSF DICIEMBRE'!M61</f>
        <v>PAGO FACTURA NO. B1500045526,PAGO DE SERVICIO DE INTERNET MOVIL, PARA USO EN LAS UNIDADES DE ATENCION PRIMSRIA (CPN) DEL SRS EL VALLE.MES DE NOVIEMBRE 2022</v>
      </c>
      <c r="F62" s="17">
        <f>'[1]CHEQUE-TRANSF DICIEMBRE'!F61</f>
        <v>0</v>
      </c>
      <c r="G62" s="18">
        <f>'[1]CHEQUE-TRANSF DICIEMBRE'!L61</f>
        <v>182512.85</v>
      </c>
      <c r="H62" s="19">
        <f t="shared" si="0"/>
        <v>2883034.3400000171</v>
      </c>
    </row>
    <row r="63" spans="1:8" s="12" customFormat="1" ht="45" x14ac:dyDescent="0.2">
      <c r="A63" s="13"/>
      <c r="B63" s="14">
        <f>+'[1]CHEQUE-TRANSF DICIEMBRE'!E62</f>
        <v>44911</v>
      </c>
      <c r="C63" s="15">
        <f>+'[1]CHEQUE-TRANSF DICIEMBRE'!D62</f>
        <v>0</v>
      </c>
      <c r="D63" s="16" t="str">
        <f>'[1]CHEQUE-TRANSF DICIEMBRE'!C62</f>
        <v xml:space="preserve">TRANSFERENCIA </v>
      </c>
      <c r="E63" s="15" t="str">
        <f>'[1]CHEQUE-TRANSF DICIEMBRE'!M62</f>
        <v>TRANSFERENCIA POR FACTURACION CENTRO DE DIAGNOSTICO DEL SRS EL VALLE.</v>
      </c>
      <c r="F63" s="17">
        <f>'[1]CHEQUE-TRANSF DICIEMBRE'!F62</f>
        <v>1121447.6000000001</v>
      </c>
      <c r="G63" s="18">
        <f>'[1]CHEQUE-TRANSF DICIEMBRE'!L62</f>
        <v>0</v>
      </c>
      <c r="H63" s="19">
        <f t="shared" si="0"/>
        <v>4004481.9400000172</v>
      </c>
    </row>
    <row r="64" spans="1:8" s="12" customFormat="1" ht="45" x14ac:dyDescent="0.2">
      <c r="A64" s="13"/>
      <c r="B64" s="14">
        <f>+'[1]CHEQUE-TRANSF DICIEMBRE'!E63</f>
        <v>44914</v>
      </c>
      <c r="C64" s="15" t="str">
        <f>+'[1]CHEQUE-TRANSF DICIEMBRE'!D63</f>
        <v>26442</v>
      </c>
      <c r="D64" s="16" t="str">
        <f>'[1]CHEQUE-TRANSF DICIEMBRE'!C63</f>
        <v>NEFTALI NAVARRO RAMON</v>
      </c>
      <c r="E64" s="15" t="str">
        <f>'[1]CHEQUE-TRANSF DICIEMBRE'!M63</f>
        <v>PAGO CORRESPONDIENTE AL MES DE NOVIEMBRE 2022, A MECANICO OFICINA REGIONAL SAN JUAN.</v>
      </c>
      <c r="F64" s="17">
        <f>'[1]CHEQUE-TRANSF DICIEMBRE'!F63</f>
        <v>0</v>
      </c>
      <c r="G64" s="18">
        <f>'[1]CHEQUE-TRANSF DICIEMBRE'!L63</f>
        <v>7350</v>
      </c>
      <c r="H64" s="19">
        <f t="shared" si="0"/>
        <v>3997131.9400000172</v>
      </c>
    </row>
    <row r="65" spans="1:8" s="12" customFormat="1" ht="75" x14ac:dyDescent="0.2">
      <c r="A65" s="13"/>
      <c r="B65" s="14">
        <f>+'[1]CHEQUE-TRANSF DICIEMBRE'!E64</f>
        <v>44914</v>
      </c>
      <c r="C65" s="15" t="str">
        <f>+'[1]CHEQUE-TRANSF DICIEMBRE'!D64</f>
        <v>26443</v>
      </c>
      <c r="D65" s="16" t="str">
        <f>'[1]CHEQUE-TRANSF DICIEMBRE'!C64</f>
        <v>FRANCISCO MORA RAMON</v>
      </c>
      <c r="E65" s="15" t="str">
        <f>'[1]CHEQUE-TRANSF DICIEMBRE'!M64</f>
        <v>PAGO CORRESPONDIENTE AL MES DE NOVIEMBRE 2022, A AYUDANTE DE MANTENIMIENTO TRANSPORTACION OFICINA REGIONAL SAN JUAN.</v>
      </c>
      <c r="F65" s="17">
        <f>'[1]CHEQUE-TRANSF DICIEMBRE'!F64</f>
        <v>0</v>
      </c>
      <c r="G65" s="18">
        <f>'[1]CHEQUE-TRANSF DICIEMBRE'!L64</f>
        <v>3038</v>
      </c>
      <c r="H65" s="19">
        <f t="shared" si="0"/>
        <v>3994093.9400000172</v>
      </c>
    </row>
    <row r="66" spans="1:8" s="12" customFormat="1" ht="60" x14ac:dyDescent="0.2">
      <c r="A66" s="13"/>
      <c r="B66" s="14">
        <f>+'[1]CHEQUE-TRANSF DICIEMBRE'!E65</f>
        <v>44914</v>
      </c>
      <c r="C66" s="15" t="str">
        <f>+'[1]CHEQUE-TRANSF DICIEMBRE'!D65</f>
        <v>26444</v>
      </c>
      <c r="D66" s="16" t="str">
        <f>'[1]CHEQUE-TRANSF DICIEMBRE'!C65</f>
        <v xml:space="preserve">RAFAEL ANTONIO DE LA ROSA </v>
      </c>
      <c r="E66" s="15" t="str">
        <f>'[1]CHEQUE-TRANSF DICIEMBRE'!M65</f>
        <v>PAGO CORRESPONDIENTE AL MES DE NOVIEMBRE 2022, MECANICO TRASPORTACION OFICINA REGIONAL SAN JUAN</v>
      </c>
      <c r="F66" s="17">
        <f>'[1]CHEQUE-TRANSF DICIEMBRE'!F65</f>
        <v>0</v>
      </c>
      <c r="G66" s="18">
        <f>'[1]CHEQUE-TRANSF DICIEMBRE'!L65</f>
        <v>11858</v>
      </c>
      <c r="H66" s="19">
        <f t="shared" si="0"/>
        <v>3982235.9400000172</v>
      </c>
    </row>
    <row r="67" spans="1:8" s="12" customFormat="1" ht="60" x14ac:dyDescent="0.2">
      <c r="A67" s="13"/>
      <c r="B67" s="14">
        <f>+'[1]CHEQUE-TRANSF DICIEMBRE'!E66</f>
        <v>44914</v>
      </c>
      <c r="C67" s="15" t="str">
        <f>+'[1]CHEQUE-TRANSF DICIEMBRE'!D66</f>
        <v>26445</v>
      </c>
      <c r="D67" s="16" t="str">
        <f>'[1]CHEQUE-TRANSF DICIEMBRE'!C66</f>
        <v>PEDRO ALEXI MIRANDA HERRERA</v>
      </c>
      <c r="E67" s="15" t="str">
        <f>'[1]CHEQUE-TRANSF DICIEMBRE'!M66</f>
        <v>PAGO CORRESPONDIENTE AL MES DE NOVIEMBRE 2022, A TORNERO TRANSPORTACION OFICINA REGIONAL SAN JUAN.</v>
      </c>
      <c r="F67" s="17">
        <f>'[1]CHEQUE-TRANSF DICIEMBRE'!F66</f>
        <v>0</v>
      </c>
      <c r="G67" s="18">
        <f>'[1]CHEQUE-TRANSF DICIEMBRE'!L66</f>
        <v>22078.42</v>
      </c>
      <c r="H67" s="19">
        <f t="shared" si="0"/>
        <v>3960157.5200000172</v>
      </c>
    </row>
    <row r="68" spans="1:8" s="12" customFormat="1" ht="45" x14ac:dyDescent="0.2">
      <c r="A68" s="13"/>
      <c r="B68" s="14">
        <f>+'[1]CHEQUE-TRANSF DICIEMBRE'!E67</f>
        <v>44917</v>
      </c>
      <c r="C68" s="15" t="str">
        <f>+'[1]CHEQUE-TRANSF DICIEMBRE'!D67</f>
        <v>29031558912</v>
      </c>
      <c r="D68" s="16" t="str">
        <f>'[1]CHEQUE-TRANSF DICIEMBRE'!C67</f>
        <v xml:space="preserve">TRANSFERENCIA </v>
      </c>
      <c r="E68" s="15" t="str">
        <f>'[1]CHEQUE-TRANSF DICIEMBRE'!M67</f>
        <v>TRANSFERENCIA TRAMO FIJO CORRESPONDIENTE A SPTIMBRE Y OCTUBRE ,2022</v>
      </c>
      <c r="F68" s="17">
        <f>'[1]CHEQUE-TRANSF DICIEMBRE'!F67</f>
        <v>12499545.4</v>
      </c>
      <c r="G68" s="18">
        <f>'[1]CHEQUE-TRANSF DICIEMBRE'!L67</f>
        <v>0</v>
      </c>
      <c r="H68" s="19">
        <f t="shared" si="0"/>
        <v>16459702.920000017</v>
      </c>
    </row>
    <row r="69" spans="1:8" s="12" customFormat="1" ht="90" x14ac:dyDescent="0.2">
      <c r="A69" s="13"/>
      <c r="B69" s="14">
        <f>+'[1]CHEQUE-TRANSF DICIEMBRE'!E68</f>
        <v>44918</v>
      </c>
      <c r="C69" s="15" t="str">
        <f>+'[1]CHEQUE-TRANSF DICIEMBRE'!D68</f>
        <v>26446</v>
      </c>
      <c r="D69" s="16" t="str">
        <f>'[1]CHEQUE-TRANSF DICIEMBRE'!C68</f>
        <v>EMPREAS MILANESE SRL</v>
      </c>
      <c r="E69" s="15" t="str">
        <f>'[1]CHEQUE-TRANSF DICIEMBRE'!M68</f>
        <v>PAGO FACTURA NO. B1500009022, PAGO DE AGUA PARA CONSUMO EN LA GERENCIA DE AREA II , CENTRO DIGANOSTICO, ALMACEN DE SUMINISTRO Y OFICINA REGIONAL.</v>
      </c>
      <c r="F69" s="17">
        <f>'[1]CHEQUE-TRANSF DICIEMBRE'!F68</f>
        <v>0</v>
      </c>
      <c r="G69" s="18">
        <f>'[1]CHEQUE-TRANSF DICIEMBRE'!L68</f>
        <v>45543</v>
      </c>
      <c r="H69" s="19">
        <f t="shared" si="0"/>
        <v>16414159.920000017</v>
      </c>
    </row>
    <row r="70" spans="1:8" s="12" customFormat="1" ht="60" x14ac:dyDescent="0.2">
      <c r="A70" s="13"/>
      <c r="B70" s="14">
        <f>+'[1]CHEQUE-TRANSF DICIEMBRE'!E69</f>
        <v>44918</v>
      </c>
      <c r="C70" s="15" t="str">
        <f>+'[1]CHEQUE-TRANSF DICIEMBRE'!D69</f>
        <v>26447</v>
      </c>
      <c r="D70" s="16" t="str">
        <f>'[1]CHEQUE-TRANSF DICIEMBRE'!C69</f>
        <v>IMPRESORA KR SRL</v>
      </c>
      <c r="E70" s="15" t="str">
        <f>'[1]CHEQUE-TRANSF DICIEMBRE'!M69</f>
        <v>PAGO FACTURA NO. B1500001762, PLACAS DE RECONOCIMIENTOS , PARA USO EN LA ACTIVIDAD DIA DE LOS PERIODISTA.</v>
      </c>
      <c r="F70" s="17">
        <f>'[1]CHEQUE-TRANSF DICIEMBRE'!F69</f>
        <v>0</v>
      </c>
      <c r="G70" s="18">
        <f>'[1]CHEQUE-TRANSF DICIEMBRE'!L69</f>
        <v>28250</v>
      </c>
      <c r="H70" s="19">
        <f t="shared" si="0"/>
        <v>16385909.920000017</v>
      </c>
    </row>
    <row r="71" spans="1:8" s="12" customFormat="1" ht="90" x14ac:dyDescent="0.2">
      <c r="A71" s="13"/>
      <c r="B71" s="14">
        <f>+'[1]CHEQUE-TRANSF DICIEMBRE'!E70</f>
        <v>44918</v>
      </c>
      <c r="C71" s="15" t="str">
        <f>+'[1]CHEQUE-TRANSF DICIEMBRE'!D70</f>
        <v>26448</v>
      </c>
      <c r="D71" s="16" t="str">
        <f>'[1]CHEQUE-TRANSF DICIEMBRE'!C70</f>
        <v xml:space="preserve">JUAN OSCAR FAMILIA </v>
      </c>
      <c r="E71" s="15" t="str">
        <f>'[1]CHEQUE-TRANSF DICIEMBRE'!M70</f>
        <v>PAGO FACTURA NO. B1500000046,0047, PAGO TRANSPORTE POR MOTIVO DE OPERATIVO MEDICO EN PEDERNALES, BARAHONA Y VILLA JARAGUA, VER ANAXO..</v>
      </c>
      <c r="F71" s="17">
        <f>'[1]CHEQUE-TRANSF DICIEMBRE'!F70</f>
        <v>0</v>
      </c>
      <c r="G71" s="18">
        <f>'[1]CHEQUE-TRANSF DICIEMBRE'!L70</f>
        <v>69300</v>
      </c>
      <c r="H71" s="19">
        <f t="shared" si="0"/>
        <v>16316609.920000017</v>
      </c>
    </row>
    <row r="72" spans="1:8" s="12" customFormat="1" ht="75" x14ac:dyDescent="0.2">
      <c r="A72" s="13"/>
      <c r="B72" s="14">
        <f>+'[1]CHEQUE-TRANSF DICIEMBRE'!E71</f>
        <v>44918</v>
      </c>
      <c r="C72" s="15" t="str">
        <f>+'[1]CHEQUE-TRANSF DICIEMBRE'!D71</f>
        <v>26449</v>
      </c>
      <c r="D72" s="16" t="str">
        <f>'[1]CHEQUE-TRANSF DICIEMBRE'!C71</f>
        <v>BIENVENIDO ADAMES</v>
      </c>
      <c r="E72" s="15" t="str">
        <f>'[1]CHEQUE-TRANSF DICIEMBRE'!M71</f>
        <v>PAGO RETROACTIVO DE DOS MESES CORRESPONDIENTE  A LOS MESES NOVIEMBRE Y DICIEMBRE  2022, A VIGILANTE CPN EL LLANO ELIAS PIÑA.</v>
      </c>
      <c r="F72" s="17">
        <f>'[1]CHEQUE-TRANSF DICIEMBRE'!F71</f>
        <v>0</v>
      </c>
      <c r="G72" s="18">
        <f>'[1]CHEQUE-TRANSF DICIEMBRE'!L71</f>
        <v>20000</v>
      </c>
      <c r="H72" s="19">
        <f t="shared" si="0"/>
        <v>16296609.920000017</v>
      </c>
    </row>
    <row r="73" spans="1:8" s="12" customFormat="1" ht="45" x14ac:dyDescent="0.2">
      <c r="A73" s="13"/>
      <c r="B73" s="14">
        <f>+'[1]CHEQUE-TRANSF DICIEMBRE'!E72</f>
        <v>44918</v>
      </c>
      <c r="C73" s="15" t="str">
        <f>+'[1]CHEQUE-TRANSF DICIEMBRE'!D72</f>
        <v>26450</v>
      </c>
      <c r="D73" s="16" t="str">
        <f>'[1]CHEQUE-TRANSF DICIEMBRE'!C72</f>
        <v>CARLOS MANUEL RAMIREZ</v>
      </c>
      <c r="E73" s="15" t="str">
        <f>'[1]CHEQUE-TRANSF DICIEMBRE'!M72</f>
        <v>PAGO CORRESPONDIENTE  AL MES DE DICIEMBRE 2022, A VIGILANTE CPN TABARA ARRIBA SAN JUAN.</v>
      </c>
      <c r="F73" s="17">
        <f>'[1]CHEQUE-TRANSF DICIEMBRE'!F72</f>
        <v>0</v>
      </c>
      <c r="G73" s="18">
        <f>'[1]CHEQUE-TRANSF DICIEMBRE'!L72</f>
        <v>5000</v>
      </c>
      <c r="H73" s="19">
        <f t="shared" ref="H73:H136" si="1">+H72+F73-G73</f>
        <v>16291609.920000017</v>
      </c>
    </row>
    <row r="74" spans="1:8" s="12" customFormat="1" ht="45" x14ac:dyDescent="0.2">
      <c r="A74" s="13"/>
      <c r="B74" s="14">
        <f>+'[1]CHEQUE-TRANSF DICIEMBRE'!E73</f>
        <v>44918</v>
      </c>
      <c r="C74" s="15" t="str">
        <f>+'[1]CHEQUE-TRANSF DICIEMBRE'!D73</f>
        <v>26451</v>
      </c>
      <c r="D74" s="16" t="str">
        <f>'[1]CHEQUE-TRANSF DICIEMBRE'!C73</f>
        <v>EDWIN SAUL CUEVAS</v>
      </c>
      <c r="E74" s="15" t="str">
        <f>'[1]CHEQUE-TRANSF DICIEMBRE'!M73</f>
        <v>PAGO CORRESPONDIENTE  AL MES DE DICIEMBRE 2022, A VIGILANTE GERENCIA DE AREA I AZUA.</v>
      </c>
      <c r="F74" s="17">
        <f>'[1]CHEQUE-TRANSF DICIEMBRE'!F73</f>
        <v>0</v>
      </c>
      <c r="G74" s="18">
        <f>'[1]CHEQUE-TRANSF DICIEMBRE'!L73</f>
        <v>10000</v>
      </c>
      <c r="H74" s="19">
        <f t="shared" si="1"/>
        <v>16281609.920000017</v>
      </c>
    </row>
    <row r="75" spans="1:8" s="12" customFormat="1" ht="45" x14ac:dyDescent="0.2">
      <c r="A75" s="13"/>
      <c r="B75" s="14">
        <f>+'[1]CHEQUE-TRANSF DICIEMBRE'!E74</f>
        <v>44918</v>
      </c>
      <c r="C75" s="15" t="str">
        <f>+'[1]CHEQUE-TRANSF DICIEMBRE'!D74</f>
        <v>26452</v>
      </c>
      <c r="D75" s="16" t="str">
        <f>'[1]CHEQUE-TRANSF DICIEMBRE'!C74</f>
        <v xml:space="preserve">GREGORIO RAMIREZ </v>
      </c>
      <c r="E75" s="15" t="str">
        <f>'[1]CHEQUE-TRANSF DICIEMBRE'!M74</f>
        <v>PAGO CORRESPONDIENTE  AL MES DE DICIEMBRE 2022, A VIGILANTE CPN LOS NEGROS  AZUA.</v>
      </c>
      <c r="F75" s="17">
        <f>'[1]CHEQUE-TRANSF DICIEMBRE'!F74</f>
        <v>0</v>
      </c>
      <c r="G75" s="18">
        <f>'[1]CHEQUE-TRANSF DICIEMBRE'!L74</f>
        <v>5000</v>
      </c>
      <c r="H75" s="19">
        <f t="shared" si="1"/>
        <v>16276609.920000017</v>
      </c>
    </row>
    <row r="76" spans="1:8" s="12" customFormat="1" ht="45" x14ac:dyDescent="0.2">
      <c r="A76" s="13"/>
      <c r="B76" s="14">
        <f>+'[1]CHEQUE-TRANSF DICIEMBRE'!E75</f>
        <v>44918</v>
      </c>
      <c r="C76" s="15" t="str">
        <f>+'[1]CHEQUE-TRANSF DICIEMBRE'!D75</f>
        <v>26453</v>
      </c>
      <c r="D76" s="16" t="str">
        <f>'[1]CHEQUE-TRANSF DICIEMBRE'!C75</f>
        <v>JHOCELIN ARELIS SUERO</v>
      </c>
      <c r="E76" s="15" t="str">
        <f>'[1]CHEQUE-TRANSF DICIEMBRE'!M75</f>
        <v>PAGO CORRESPONDIENTE  AL MES DE DICIEMBRE 2022, A COSERJE CPN LAS LAGUNAS AZUA.</v>
      </c>
      <c r="F76" s="17">
        <f>'[1]CHEQUE-TRANSF DICIEMBRE'!F75</f>
        <v>0</v>
      </c>
      <c r="G76" s="18">
        <f>'[1]CHEQUE-TRANSF DICIEMBRE'!L75</f>
        <v>5000</v>
      </c>
      <c r="H76" s="19">
        <f t="shared" si="1"/>
        <v>16271609.920000017</v>
      </c>
    </row>
    <row r="77" spans="1:8" s="12" customFormat="1" ht="45" x14ac:dyDescent="0.2">
      <c r="A77" s="13"/>
      <c r="B77" s="14">
        <f>+'[1]CHEQUE-TRANSF DICIEMBRE'!E76</f>
        <v>44918</v>
      </c>
      <c r="C77" s="15" t="str">
        <f>+'[1]CHEQUE-TRANSF DICIEMBRE'!D76</f>
        <v>26454</v>
      </c>
      <c r="D77" s="16" t="str">
        <f>'[1]CHEQUE-TRANSF DICIEMBRE'!C76</f>
        <v>JOSE JOAQUIN GUERRERO</v>
      </c>
      <c r="E77" s="15" t="str">
        <f>'[1]CHEQUE-TRANSF DICIEMBRE'!M76</f>
        <v>PAGO CORRESPONDIENTE  AL MES DE DICIEMBRE 2022, A COSERJE CPN LAS LOMAS  AZUA.</v>
      </c>
      <c r="F77" s="17">
        <f>'[1]CHEQUE-TRANSF DICIEMBRE'!F76</f>
        <v>0</v>
      </c>
      <c r="G77" s="18">
        <f>'[1]CHEQUE-TRANSF DICIEMBRE'!L76</f>
        <v>5000</v>
      </c>
      <c r="H77" s="19">
        <f t="shared" si="1"/>
        <v>16266609.920000017</v>
      </c>
    </row>
    <row r="78" spans="1:8" s="12" customFormat="1" ht="45" x14ac:dyDescent="0.2">
      <c r="A78" s="13"/>
      <c r="B78" s="14">
        <f>+'[1]CHEQUE-TRANSF DICIEMBRE'!E77</f>
        <v>44918</v>
      </c>
      <c r="C78" s="15" t="str">
        <f>+'[1]CHEQUE-TRANSF DICIEMBRE'!D77</f>
        <v>26455</v>
      </c>
      <c r="D78" s="16" t="str">
        <f>'[1]CHEQUE-TRANSF DICIEMBRE'!C77</f>
        <v xml:space="preserve">MARGARITA GONZALES </v>
      </c>
      <c r="E78" s="15" t="str">
        <f>'[1]CHEQUE-TRANSF DICIEMBRE'!M77</f>
        <v>PAGO CORRESPONDIENTE  AL MES DE DICIEMBRE 2022, A COSERJE CPN MAGUELLAR    AZUA.</v>
      </c>
      <c r="F78" s="17">
        <f>'[1]CHEQUE-TRANSF DICIEMBRE'!F77</f>
        <v>0</v>
      </c>
      <c r="G78" s="18">
        <f>'[1]CHEQUE-TRANSF DICIEMBRE'!L77</f>
        <v>5000</v>
      </c>
      <c r="H78" s="19">
        <f t="shared" si="1"/>
        <v>16261609.920000017</v>
      </c>
    </row>
    <row r="79" spans="1:8" s="12" customFormat="1" ht="45" x14ac:dyDescent="0.2">
      <c r="A79" s="13"/>
      <c r="B79" s="14">
        <f>+'[1]CHEQUE-TRANSF DICIEMBRE'!E78</f>
        <v>44918</v>
      </c>
      <c r="C79" s="15" t="str">
        <f>+'[1]CHEQUE-TRANSF DICIEMBRE'!D78</f>
        <v>26456</v>
      </c>
      <c r="D79" s="16" t="str">
        <f>'[1]CHEQUE-TRANSF DICIEMBRE'!C78</f>
        <v xml:space="preserve">MARTIN PANIGUA </v>
      </c>
      <c r="E79" s="15" t="str">
        <f>'[1]CHEQUE-TRANSF DICIEMBRE'!M78</f>
        <v>PAGO CORRESPONDIENTE AL MES DE DICIEMBRE 2022, A VIGILANTE CPN GUANITO ELIAS PIÑA.</v>
      </c>
      <c r="F79" s="17">
        <f>'[1]CHEQUE-TRANSF DICIEMBRE'!F78</f>
        <v>0</v>
      </c>
      <c r="G79" s="18">
        <f>'[1]CHEQUE-TRANSF DICIEMBRE'!L78</f>
        <v>10000</v>
      </c>
      <c r="H79" s="19">
        <f t="shared" si="1"/>
        <v>16251609.920000017</v>
      </c>
    </row>
    <row r="80" spans="1:8" s="12" customFormat="1" ht="45" x14ac:dyDescent="0.2">
      <c r="A80" s="13"/>
      <c r="B80" s="14">
        <f>+'[1]CHEQUE-TRANSF DICIEMBRE'!E79</f>
        <v>44918</v>
      </c>
      <c r="C80" s="15" t="str">
        <f>+'[1]CHEQUE-TRANSF DICIEMBRE'!D79</f>
        <v>26457</v>
      </c>
      <c r="D80" s="16" t="str">
        <f>'[1]CHEQUE-TRANSF DICIEMBRE'!C79</f>
        <v>MARIA ESTHER VALDEZ</v>
      </c>
      <c r="E80" s="15" t="str">
        <f>'[1]CHEQUE-TRANSF DICIEMBRE'!M79</f>
        <v>PAGO CORRESPONDIENTE AL MES DE DICIEMBRE 2022, A SECRETARIA OFICINA DE AREA  ELIAS PIÑA.</v>
      </c>
      <c r="F80" s="17">
        <f>'[1]CHEQUE-TRANSF DICIEMBRE'!F79</f>
        <v>0</v>
      </c>
      <c r="G80" s="18">
        <f>'[1]CHEQUE-TRANSF DICIEMBRE'!L79</f>
        <v>10000</v>
      </c>
      <c r="H80" s="19">
        <f t="shared" si="1"/>
        <v>16241609.920000017</v>
      </c>
    </row>
    <row r="81" spans="1:8" s="12" customFormat="1" ht="45" x14ac:dyDescent="0.2">
      <c r="A81" s="13"/>
      <c r="B81" s="14">
        <f>+'[1]CHEQUE-TRANSF DICIEMBRE'!E80</f>
        <v>44918</v>
      </c>
      <c r="C81" s="15" t="str">
        <f>+'[1]CHEQUE-TRANSF DICIEMBRE'!D80</f>
        <v>26458</v>
      </c>
      <c r="D81" s="16" t="str">
        <f>'[1]CHEQUE-TRANSF DICIEMBRE'!C80</f>
        <v>MARTINA DE LA ROSA</v>
      </c>
      <c r="E81" s="15" t="str">
        <f>'[1]CHEQUE-TRANSF DICIEMBRE'!M80</f>
        <v>PAGO CORRESPONDIENTE  AL MES DE DICIEMBRE 2022, A COSERJE CPN POZO HONDO SAN JUAN.</v>
      </c>
      <c r="F81" s="17">
        <f>'[1]CHEQUE-TRANSF DICIEMBRE'!F80</f>
        <v>0</v>
      </c>
      <c r="G81" s="18">
        <f>'[1]CHEQUE-TRANSF DICIEMBRE'!L80</f>
        <v>5000</v>
      </c>
      <c r="H81" s="19">
        <f t="shared" si="1"/>
        <v>16236609.920000017</v>
      </c>
    </row>
    <row r="82" spans="1:8" s="12" customFormat="1" ht="45" x14ac:dyDescent="0.2">
      <c r="A82" s="13"/>
      <c r="B82" s="14">
        <f>+'[1]CHEQUE-TRANSF DICIEMBRE'!E81</f>
        <v>44918</v>
      </c>
      <c r="C82" s="15" t="str">
        <f>+'[1]CHEQUE-TRANSF DICIEMBRE'!D81</f>
        <v>26459</v>
      </c>
      <c r="D82" s="16" t="str">
        <f>'[1]CHEQUE-TRANSF DICIEMBRE'!C81</f>
        <v>MAERCEDES POCHE DE LEON</v>
      </c>
      <c r="E82" s="15" t="str">
        <f>'[1]CHEQUE-TRANSF DICIEMBRE'!M81</f>
        <v>PAGO CORRESPONDIENTE  AL MES DE DICIEMBRE 2022, A COSERJE CPN CORBANO SUR  SAN JUAN.</v>
      </c>
      <c r="F82" s="17">
        <f>'[1]CHEQUE-TRANSF DICIEMBRE'!F81</f>
        <v>0</v>
      </c>
      <c r="G82" s="18">
        <f>'[1]CHEQUE-TRANSF DICIEMBRE'!L81</f>
        <v>5000</v>
      </c>
      <c r="H82" s="19">
        <f t="shared" si="1"/>
        <v>16231609.920000017</v>
      </c>
    </row>
    <row r="83" spans="1:8" s="12" customFormat="1" ht="45" x14ac:dyDescent="0.2">
      <c r="A83" s="13"/>
      <c r="B83" s="14">
        <f>+'[1]CHEQUE-TRANSF DICIEMBRE'!E82</f>
        <v>44918</v>
      </c>
      <c r="C83" s="15" t="str">
        <f>+'[1]CHEQUE-TRANSF DICIEMBRE'!D82</f>
        <v>26460</v>
      </c>
      <c r="D83" s="16" t="str">
        <f>'[1]CHEQUE-TRANSF DICIEMBRE'!C82</f>
        <v xml:space="preserve">MIGUELA TERRERO </v>
      </c>
      <c r="E83" s="15" t="str">
        <f>'[1]CHEQUE-TRANSF DICIEMBRE'!M82</f>
        <v>PAGO CORRESPONDIENTE  AL MES DE DICIEMBRE 2022, A COSERJE CPN LOS JOVITOS   SAN JUAN.</v>
      </c>
      <c r="F83" s="17">
        <f>'[1]CHEQUE-TRANSF DICIEMBRE'!F82</f>
        <v>0</v>
      </c>
      <c r="G83" s="18">
        <f>'[1]CHEQUE-TRANSF DICIEMBRE'!L82</f>
        <v>5000</v>
      </c>
      <c r="H83" s="19">
        <f t="shared" si="1"/>
        <v>16226609.920000017</v>
      </c>
    </row>
    <row r="84" spans="1:8" s="12" customFormat="1" ht="45" x14ac:dyDescent="0.2">
      <c r="A84" s="13"/>
      <c r="B84" s="14">
        <f>+'[1]CHEQUE-TRANSF DICIEMBRE'!E83</f>
        <v>44918</v>
      </c>
      <c r="C84" s="15" t="str">
        <f>+'[1]CHEQUE-TRANSF DICIEMBRE'!D83</f>
        <v>26461</v>
      </c>
      <c r="D84" s="16" t="str">
        <f>'[1]CHEQUE-TRANSF DICIEMBRE'!C83</f>
        <v xml:space="preserve">NATHALIA ALCANTARA </v>
      </c>
      <c r="E84" s="15" t="str">
        <f>'[1]CHEQUE-TRANSF DICIEMBRE'!M83</f>
        <v>PAGO CORRESPONDIENTE  AL MES DE DICIEMBRE 2022, A COSERJE CPN JUAN HERRERA   SAN JUAN.</v>
      </c>
      <c r="F84" s="17">
        <f>'[1]CHEQUE-TRANSF DICIEMBRE'!F83</f>
        <v>0</v>
      </c>
      <c r="G84" s="18">
        <f>'[1]CHEQUE-TRANSF DICIEMBRE'!L83</f>
        <v>5000</v>
      </c>
      <c r="H84" s="19">
        <f t="shared" si="1"/>
        <v>16221609.920000017</v>
      </c>
    </row>
    <row r="85" spans="1:8" s="12" customFormat="1" ht="15" x14ac:dyDescent="0.2">
      <c r="A85" s="13"/>
      <c r="B85" s="14">
        <f>+'[1]CHEQUE-TRANSF DICIEMBRE'!E84</f>
        <v>44918</v>
      </c>
      <c r="C85" s="15" t="str">
        <f>+'[1]CHEQUE-TRANSF DICIEMBRE'!D84</f>
        <v>26462</v>
      </c>
      <c r="D85" s="16" t="str">
        <f>'[1]CHEQUE-TRANSF DICIEMBRE'!C84</f>
        <v>NULO</v>
      </c>
      <c r="E85" s="15" t="str">
        <f>'[1]CHEQUE-TRANSF DICIEMBRE'!M84</f>
        <v>NULO</v>
      </c>
      <c r="F85" s="17">
        <f>'[1]CHEQUE-TRANSF DICIEMBRE'!F84</f>
        <v>0</v>
      </c>
      <c r="G85" s="18">
        <f>'[1]CHEQUE-TRANSF DICIEMBRE'!L84</f>
        <v>0</v>
      </c>
      <c r="H85" s="19">
        <f t="shared" si="1"/>
        <v>16221609.920000017</v>
      </c>
    </row>
    <row r="86" spans="1:8" s="12" customFormat="1" ht="45" x14ac:dyDescent="0.2">
      <c r="A86" s="13"/>
      <c r="B86" s="14">
        <f>+'[1]CHEQUE-TRANSF DICIEMBRE'!E85</f>
        <v>44918</v>
      </c>
      <c r="C86" s="15" t="str">
        <f>+'[1]CHEQUE-TRANSF DICIEMBRE'!D85</f>
        <v>26463</v>
      </c>
      <c r="D86" s="16" t="str">
        <f>'[1]CHEQUE-TRANSF DICIEMBRE'!C85</f>
        <v>NEROLIS CIPRIAN</v>
      </c>
      <c r="E86" s="15" t="str">
        <f>'[1]CHEQUE-TRANSF DICIEMBRE'!M85</f>
        <v>PAGO CORRESPONDIENTE  AL MES DE DICIEMBRE 2022, A COSERJE OFICINA REGIONAL AZUA.</v>
      </c>
      <c r="F86" s="17">
        <f>'[1]CHEQUE-TRANSF DICIEMBRE'!F85</f>
        <v>0</v>
      </c>
      <c r="G86" s="18">
        <f>'[1]CHEQUE-TRANSF DICIEMBRE'!L85</f>
        <v>8000</v>
      </c>
      <c r="H86" s="19">
        <f t="shared" si="1"/>
        <v>16213609.920000017</v>
      </c>
    </row>
    <row r="87" spans="1:8" s="12" customFormat="1" ht="60" x14ac:dyDescent="0.2">
      <c r="A87" s="13"/>
      <c r="B87" s="14">
        <f>+'[1]CHEQUE-TRANSF DICIEMBRE'!E86</f>
        <v>44918</v>
      </c>
      <c r="C87" s="15" t="str">
        <f>+'[1]CHEQUE-TRANSF DICIEMBRE'!D86</f>
        <v>26464</v>
      </c>
      <c r="D87" s="16" t="str">
        <f>'[1]CHEQUE-TRANSF DICIEMBRE'!C86</f>
        <v xml:space="preserve">NEURYS DE LOS SANTOS </v>
      </c>
      <c r="E87" s="15" t="str">
        <f>'[1]CHEQUE-TRANSF DICIEMBRE'!M86</f>
        <v>PAGO CORRESPONDIENTE  AL MES DE DICIEMBRE 2022, A COSERJE CPN LA COLONIA EL CERCADO  SAN JUAN.</v>
      </c>
      <c r="F87" s="17">
        <f>'[1]CHEQUE-TRANSF DICIEMBRE'!F86</f>
        <v>0</v>
      </c>
      <c r="G87" s="18">
        <f>'[1]CHEQUE-TRANSF DICIEMBRE'!L86</f>
        <v>5000</v>
      </c>
      <c r="H87" s="19">
        <f t="shared" si="1"/>
        <v>16208609.920000017</v>
      </c>
    </row>
    <row r="88" spans="1:8" s="12" customFormat="1" ht="45" x14ac:dyDescent="0.2">
      <c r="A88" s="13"/>
      <c r="B88" s="14">
        <f>+'[1]CHEQUE-TRANSF DICIEMBRE'!E87</f>
        <v>44918</v>
      </c>
      <c r="C88" s="15" t="str">
        <f>+'[1]CHEQUE-TRANSF DICIEMBRE'!D87</f>
        <v>26465</v>
      </c>
      <c r="D88" s="16" t="str">
        <f>'[1]CHEQUE-TRANSF DICIEMBRE'!C87</f>
        <v>NURYS NOVA ENCARNACION</v>
      </c>
      <c r="E88" s="15" t="str">
        <f>'[1]CHEQUE-TRANSF DICIEMBRE'!M87</f>
        <v>PAGO CORRESPONDIENTE AL MES DE DICIEMBRE 2022, A CONSERJE GERENCIA DE AREA ELIAS PIÑA.</v>
      </c>
      <c r="F88" s="17">
        <f>'[1]CHEQUE-TRANSF DICIEMBRE'!F87</f>
        <v>0</v>
      </c>
      <c r="G88" s="18">
        <f>'[1]CHEQUE-TRANSF DICIEMBRE'!L87</f>
        <v>10000</v>
      </c>
      <c r="H88" s="19">
        <f t="shared" si="1"/>
        <v>16198609.920000017</v>
      </c>
    </row>
    <row r="89" spans="1:8" s="12" customFormat="1" ht="45" x14ac:dyDescent="0.2">
      <c r="A89" s="13"/>
      <c r="B89" s="14">
        <f>+'[1]CHEQUE-TRANSF DICIEMBRE'!E88</f>
        <v>44918</v>
      </c>
      <c r="C89" s="15" t="str">
        <f>+'[1]CHEQUE-TRANSF DICIEMBRE'!D88</f>
        <v>26466</v>
      </c>
      <c r="D89" s="16" t="str">
        <f>'[1]CHEQUE-TRANSF DICIEMBRE'!C88</f>
        <v xml:space="preserve">LUIS JAVIER TURBI DE LA ROSA </v>
      </c>
      <c r="E89" s="15" t="str">
        <f>'[1]CHEQUE-TRANSF DICIEMBRE'!M88</f>
        <v>PAGO CORRESPONDIENTE  AL MES DE DICIEMBRE 2022, A SEGURIDAD OFICINA REGIONAL   SAN JUAN.</v>
      </c>
      <c r="F89" s="17">
        <f>'[1]CHEQUE-TRANSF DICIEMBRE'!F88</f>
        <v>0</v>
      </c>
      <c r="G89" s="18">
        <f>'[1]CHEQUE-TRANSF DICIEMBRE'!L88</f>
        <v>5500</v>
      </c>
      <c r="H89" s="19">
        <f t="shared" si="1"/>
        <v>16193109.920000017</v>
      </c>
    </row>
    <row r="90" spans="1:8" s="12" customFormat="1" ht="45" x14ac:dyDescent="0.2">
      <c r="A90" s="13"/>
      <c r="B90" s="14">
        <f>+'[1]CHEQUE-TRANSF DICIEMBRE'!E89</f>
        <v>44918</v>
      </c>
      <c r="C90" s="15" t="str">
        <f>+'[1]CHEQUE-TRANSF DICIEMBRE'!D89</f>
        <v>26467</v>
      </c>
      <c r="D90" s="16" t="str">
        <f>'[1]CHEQUE-TRANSF DICIEMBRE'!C89</f>
        <v>PEDRO ANTONIO MORILLO</v>
      </c>
      <c r="E90" s="15" t="str">
        <f>'[1]CHEQUE-TRANSF DICIEMBRE'!M89</f>
        <v>PAGO CORRESPONDIENTE  AL MES DE DICIEMBRE 2022, A SEGURIDAD OFICINA REGIONAL   SAN JUAN.</v>
      </c>
      <c r="F90" s="17">
        <f>'[1]CHEQUE-TRANSF DICIEMBRE'!F89</f>
        <v>0</v>
      </c>
      <c r="G90" s="18">
        <f>'[1]CHEQUE-TRANSF DICIEMBRE'!L89</f>
        <v>5500</v>
      </c>
      <c r="H90" s="19">
        <f t="shared" si="1"/>
        <v>16187609.920000017</v>
      </c>
    </row>
    <row r="91" spans="1:8" s="12" customFormat="1" ht="45" x14ac:dyDescent="0.2">
      <c r="A91" s="13"/>
      <c r="B91" s="14">
        <f>+'[1]CHEQUE-TRANSF DICIEMBRE'!E90</f>
        <v>44918</v>
      </c>
      <c r="C91" s="15" t="str">
        <f>+'[1]CHEQUE-TRANSF DICIEMBRE'!D90</f>
        <v>26468</v>
      </c>
      <c r="D91" s="16" t="str">
        <f>'[1]CHEQUE-TRANSF DICIEMBRE'!C90</f>
        <v>RAFAEL DANILO RODRIGUEZ</v>
      </c>
      <c r="E91" s="15" t="str">
        <f>'[1]CHEQUE-TRANSF DICIEMBRE'!M90</f>
        <v>PAGO CORRESPONDIENTE  AL MES DE DICIEMBRE 2022, A VIGILANTE  CPN HATILLO AZUA.</v>
      </c>
      <c r="F91" s="17">
        <f>'[1]CHEQUE-TRANSF DICIEMBRE'!F90</f>
        <v>0</v>
      </c>
      <c r="G91" s="18">
        <f>'[1]CHEQUE-TRANSF DICIEMBRE'!L90</f>
        <v>5000</v>
      </c>
      <c r="H91" s="19">
        <f t="shared" si="1"/>
        <v>16182609.920000017</v>
      </c>
    </row>
    <row r="92" spans="1:8" s="12" customFormat="1" ht="45" x14ac:dyDescent="0.2">
      <c r="A92" s="13"/>
      <c r="B92" s="14">
        <f>+'[1]CHEQUE-TRANSF DICIEMBRE'!E91</f>
        <v>44918</v>
      </c>
      <c r="C92" s="15" t="str">
        <f>+'[1]CHEQUE-TRANSF DICIEMBRE'!D91</f>
        <v>26469</v>
      </c>
      <c r="D92" s="16" t="str">
        <f>'[1]CHEQUE-TRANSF DICIEMBRE'!C91</f>
        <v>ROBERTO UBRI BERIGUETE</v>
      </c>
      <c r="E92" s="15" t="str">
        <f>'[1]CHEQUE-TRANSF DICIEMBRE'!M91</f>
        <v>PAGO CORRESPONDIENTE  AL MES DE DICIEMBRE 2022, A VIGILANTE  CPN EL LLANO ELIAS PIÑA</v>
      </c>
      <c r="F92" s="17">
        <f>'[1]CHEQUE-TRANSF DICIEMBRE'!F91</f>
        <v>0</v>
      </c>
      <c r="G92" s="18">
        <f>'[1]CHEQUE-TRANSF DICIEMBRE'!L91</f>
        <v>10000</v>
      </c>
      <c r="H92" s="19">
        <f t="shared" si="1"/>
        <v>16172609.920000017</v>
      </c>
    </row>
    <row r="93" spans="1:8" s="12" customFormat="1" ht="45" x14ac:dyDescent="0.2">
      <c r="A93" s="13"/>
      <c r="B93" s="14">
        <f>+'[1]CHEQUE-TRANSF DICIEMBRE'!E92</f>
        <v>44918</v>
      </c>
      <c r="C93" s="15" t="str">
        <f>+'[1]CHEQUE-TRANSF DICIEMBRE'!D92</f>
        <v>26470</v>
      </c>
      <c r="D93" s="16" t="str">
        <f>'[1]CHEQUE-TRANSF DICIEMBRE'!C92</f>
        <v>YOLANDA BAUTISTA</v>
      </c>
      <c r="E93" s="15" t="str">
        <f>'[1]CHEQUE-TRANSF DICIEMBRE'!M92</f>
        <v>PAGO CORRESPONDIENTE AL MES DE DICIEMBRE 2022, A CONSERJE CPN ROSA LA PIEDRA ELIAS PIÑA.</v>
      </c>
      <c r="F93" s="17">
        <f>'[1]CHEQUE-TRANSF DICIEMBRE'!F92</f>
        <v>0</v>
      </c>
      <c r="G93" s="18">
        <f>'[1]CHEQUE-TRANSF DICIEMBRE'!L92</f>
        <v>10000</v>
      </c>
      <c r="H93" s="19">
        <f t="shared" si="1"/>
        <v>16162609.920000017</v>
      </c>
    </row>
    <row r="94" spans="1:8" s="12" customFormat="1" ht="15" x14ac:dyDescent="0.2">
      <c r="A94" s="13"/>
      <c r="B94" s="14">
        <f>+'[1]CHEQUE-TRANSF DICIEMBRE'!E93</f>
        <v>44918</v>
      </c>
      <c r="C94" s="15" t="str">
        <f>+'[1]CHEQUE-TRANSF DICIEMBRE'!D93</f>
        <v>26471</v>
      </c>
      <c r="D94" s="16" t="str">
        <f>'[1]CHEQUE-TRANSF DICIEMBRE'!C93</f>
        <v>NULO</v>
      </c>
      <c r="E94" s="15" t="str">
        <f>'[1]CHEQUE-TRANSF DICIEMBRE'!M93</f>
        <v>NULO</v>
      </c>
      <c r="F94" s="17">
        <f>'[1]CHEQUE-TRANSF DICIEMBRE'!F93</f>
        <v>0</v>
      </c>
      <c r="G94" s="18">
        <f>'[1]CHEQUE-TRANSF DICIEMBRE'!L93</f>
        <v>0</v>
      </c>
      <c r="H94" s="19">
        <f t="shared" si="1"/>
        <v>16162609.920000017</v>
      </c>
    </row>
    <row r="95" spans="1:8" s="12" customFormat="1" ht="45" x14ac:dyDescent="0.2">
      <c r="A95" s="13"/>
      <c r="B95" s="14">
        <f>+'[1]CHEQUE-TRANSF DICIEMBRE'!E94</f>
        <v>44918</v>
      </c>
      <c r="C95" s="15" t="str">
        <f>+'[1]CHEQUE-TRANSF DICIEMBRE'!D94</f>
        <v>26472</v>
      </c>
      <c r="D95" s="16" t="str">
        <f>'[1]CHEQUE-TRANSF DICIEMBRE'!C94</f>
        <v>YUBERES ENCARNACION</v>
      </c>
      <c r="E95" s="15" t="str">
        <f>'[1]CHEQUE-TRANSF DICIEMBRE'!M94</f>
        <v>PAGO CORRESPONDIENTE  AL MES DE DICIEMBRE 2022, A COSERJE CPN SABANA LARGA ELIAS PIÑA.</v>
      </c>
      <c r="F95" s="17">
        <f>'[1]CHEQUE-TRANSF DICIEMBRE'!F94</f>
        <v>0</v>
      </c>
      <c r="G95" s="18">
        <f>'[1]CHEQUE-TRANSF DICIEMBRE'!L94</f>
        <v>5000</v>
      </c>
      <c r="H95" s="19">
        <f t="shared" si="1"/>
        <v>16157609.920000017</v>
      </c>
    </row>
    <row r="96" spans="1:8" s="12" customFormat="1" ht="60" x14ac:dyDescent="0.2">
      <c r="A96" s="13"/>
      <c r="B96" s="14">
        <f>+'[1]CHEQUE-TRANSF DICIEMBRE'!E95</f>
        <v>44918</v>
      </c>
      <c r="C96" s="15" t="str">
        <f>+'[1]CHEQUE-TRANSF DICIEMBRE'!D95</f>
        <v>26473</v>
      </c>
      <c r="D96" s="16" t="str">
        <f>'[1]CHEQUE-TRANSF DICIEMBRE'!C95</f>
        <v xml:space="preserve">ESTANISLADO DURAN FAMILIA </v>
      </c>
      <c r="E96" s="15" t="str">
        <f>'[1]CHEQUE-TRANSF DICIEMBRE'!M95</f>
        <v>PAGO ALQUILER CORRESPONDIENTE AL MES DE DICIEMBRE 2022, A UNAP VILLA OCOA AZUA.</v>
      </c>
      <c r="F96" s="17">
        <f>'[1]CHEQUE-TRANSF DICIEMBRE'!F95</f>
        <v>0</v>
      </c>
      <c r="G96" s="18">
        <f>'[1]CHEQUE-TRANSF DICIEMBRE'!L95</f>
        <v>5057.32</v>
      </c>
      <c r="H96" s="19">
        <f t="shared" si="1"/>
        <v>16152552.600000016</v>
      </c>
    </row>
    <row r="97" spans="1:8" s="12" customFormat="1" ht="60" x14ac:dyDescent="0.2">
      <c r="A97" s="13"/>
      <c r="B97" s="14">
        <f>+'[1]CHEQUE-TRANSF DICIEMBRE'!E96</f>
        <v>44918</v>
      </c>
      <c r="C97" s="15" t="str">
        <f>+'[1]CHEQUE-TRANSF DICIEMBRE'!D96</f>
        <v>26474</v>
      </c>
      <c r="D97" s="16" t="str">
        <f>'[1]CHEQUE-TRANSF DICIEMBRE'!C96</f>
        <v>LIN DE JESUS PARRA MARTE</v>
      </c>
      <c r="E97" s="15" t="str">
        <f>'[1]CHEQUE-TRANSF DICIEMBRE'!M96</f>
        <v>PAGO ALQUILER CORRESPONDIENTE AL MES DE DICIEMBRE 2022, A UNAP SANTA ANA  AZUA.</v>
      </c>
      <c r="F97" s="17">
        <f>'[1]CHEQUE-TRANSF DICIEMBRE'!F96</f>
        <v>0</v>
      </c>
      <c r="G97" s="18">
        <f>'[1]CHEQUE-TRANSF DICIEMBRE'!L96</f>
        <v>10781.1</v>
      </c>
      <c r="H97" s="19">
        <f t="shared" si="1"/>
        <v>16141771.500000017</v>
      </c>
    </row>
    <row r="98" spans="1:8" s="12" customFormat="1" ht="60" x14ac:dyDescent="0.2">
      <c r="A98" s="13"/>
      <c r="B98" s="14">
        <f>+'[1]CHEQUE-TRANSF DICIEMBRE'!E97</f>
        <v>44918</v>
      </c>
      <c r="C98" s="15" t="str">
        <f>+'[1]CHEQUE-TRANSF DICIEMBRE'!D97</f>
        <v>26475</v>
      </c>
      <c r="D98" s="16" t="str">
        <f>'[1]CHEQUE-TRANSF DICIEMBRE'!C97</f>
        <v>ANGEL BOLIVAR  FILPO DIAZ</v>
      </c>
      <c r="E98" s="15" t="str">
        <f>'[1]CHEQUE-TRANSF DICIEMBRE'!M97</f>
        <v>PAGO ALQUILER CORRESPONDIENTE AL MES DE DICIEMBRE 2022, A UNAP EL HIGUERO  AZUA.</v>
      </c>
      <c r="F98" s="17">
        <f>'[1]CHEQUE-TRANSF DICIEMBRE'!F97</f>
        <v>0</v>
      </c>
      <c r="G98" s="18">
        <f>'[1]CHEQUE-TRANSF DICIEMBRE'!L97</f>
        <v>6588.45</v>
      </c>
      <c r="H98" s="19">
        <f t="shared" si="1"/>
        <v>16135183.050000018</v>
      </c>
    </row>
    <row r="99" spans="1:8" s="12" customFormat="1" ht="60" x14ac:dyDescent="0.2">
      <c r="A99" s="13"/>
      <c r="B99" s="14">
        <f>+'[1]CHEQUE-TRANSF DICIEMBRE'!E98</f>
        <v>44918</v>
      </c>
      <c r="C99" s="15" t="str">
        <f>+'[1]CHEQUE-TRANSF DICIEMBRE'!D98</f>
        <v>26476</v>
      </c>
      <c r="D99" s="16" t="str">
        <f>'[1]CHEQUE-TRANSF DICIEMBRE'!C98</f>
        <v>JUAN FRANCISCO LAVHAPELLE ESPINAL.</v>
      </c>
      <c r="E99" s="15" t="str">
        <f>'[1]CHEQUE-TRANSF DICIEMBRE'!M98</f>
        <v>PAGO ALQUILER CORRESPONDIENTE AL MES DE DICIEMBRE 2022, A GERENCIA II SAN JUAN.</v>
      </c>
      <c r="F99" s="17">
        <f>'[1]CHEQUE-TRANSF DICIEMBRE'!F98</f>
        <v>0</v>
      </c>
      <c r="G99" s="18">
        <f>'[1]CHEQUE-TRANSF DICIEMBRE'!L98</f>
        <v>45000</v>
      </c>
      <c r="H99" s="19">
        <f t="shared" si="1"/>
        <v>16090183.050000018</v>
      </c>
    </row>
    <row r="100" spans="1:8" s="12" customFormat="1" ht="60" x14ac:dyDescent="0.2">
      <c r="A100" s="13"/>
      <c r="B100" s="14">
        <f>+'[1]CHEQUE-TRANSF DICIEMBRE'!E99</f>
        <v>44918</v>
      </c>
      <c r="C100" s="15" t="str">
        <f>+'[1]CHEQUE-TRANSF DICIEMBRE'!D99</f>
        <v>0</v>
      </c>
      <c r="D100" s="16" t="str">
        <f>'[1]CHEQUE-TRANSF DICIEMBRE'!C99</f>
        <v xml:space="preserve">NOMINA ELECTRONICA </v>
      </c>
      <c r="E100" s="15" t="str">
        <f>'[1]CHEQUE-TRANSF DICIEMBRE'!M99</f>
        <v>PAGO NOMINA ELECTRONICA CORRESPONDIENTE AL MES DE DICIEMBRE 2022, A EMPLEADOS DE LA REGIONAL VI DE SALUD.</v>
      </c>
      <c r="F100" s="17">
        <f>'[1]CHEQUE-TRANSF DICIEMBRE'!F99</f>
        <v>0</v>
      </c>
      <c r="G100" s="18">
        <f>'[1]CHEQUE-TRANSF DICIEMBRE'!L99</f>
        <v>1725169.16</v>
      </c>
      <c r="H100" s="19">
        <f t="shared" si="1"/>
        <v>14365013.890000017</v>
      </c>
    </row>
    <row r="101" spans="1:8" s="12" customFormat="1" ht="60" x14ac:dyDescent="0.2">
      <c r="A101" s="13"/>
      <c r="B101" s="14">
        <f>+'[1]CHEQUE-TRANSF DICIEMBRE'!E100</f>
        <v>44918</v>
      </c>
      <c r="C101" s="15" t="str">
        <f>+'[1]CHEQUE-TRANSF DICIEMBRE'!D100</f>
        <v>0</v>
      </c>
      <c r="D101" s="16" t="str">
        <f>'[1]CHEQUE-TRANSF DICIEMBRE'!C100</f>
        <v>ALQUILERES ELECTRONICO</v>
      </c>
      <c r="E101" s="15" t="str">
        <f>'[1]CHEQUE-TRANSF DICIEMBRE'!M100</f>
        <v>PAGO ALQUILER ELECTRONICO CORRESPONDIENTE AL MES DE DICIEMBRE 2022, DE LOA OFICINA REGIONAL.</v>
      </c>
      <c r="F101" s="17">
        <f>'[1]CHEQUE-TRANSF DICIEMBRE'!F100</f>
        <v>0</v>
      </c>
      <c r="G101" s="18">
        <f>'[1]CHEQUE-TRANSF DICIEMBRE'!L100</f>
        <v>159044.24</v>
      </c>
      <c r="H101" s="19">
        <f t="shared" si="1"/>
        <v>14205969.650000017</v>
      </c>
    </row>
    <row r="102" spans="1:8" s="12" customFormat="1" ht="30" x14ac:dyDescent="0.2">
      <c r="A102" s="13"/>
      <c r="B102" s="14">
        <f>+'[1]CHEQUE-TRANSF DICIEMBRE'!E101</f>
        <v>44921</v>
      </c>
      <c r="C102" s="15" t="str">
        <f>+'[1]CHEQUE-TRANSF DICIEMBRE'!D101</f>
        <v>29077188251</v>
      </c>
      <c r="D102" s="16" t="str">
        <f>'[1]CHEQUE-TRANSF DICIEMBRE'!C101</f>
        <v>EDESUR</v>
      </c>
      <c r="E102" s="15" t="str">
        <f>'[1]CHEQUE-TRANSF DICIEMBRE'!M101</f>
        <v>PAGO SERVICIO ENERGETICO ALMACEN DE MEDICAMENTOS .</v>
      </c>
      <c r="F102" s="17">
        <f>'[1]CHEQUE-TRANSF DICIEMBRE'!F101</f>
        <v>0</v>
      </c>
      <c r="G102" s="18">
        <f>'[1]CHEQUE-TRANSF DICIEMBRE'!L101</f>
        <v>27761.58</v>
      </c>
      <c r="H102" s="19">
        <f t="shared" si="1"/>
        <v>14178208.070000017</v>
      </c>
    </row>
    <row r="103" spans="1:8" s="12" customFormat="1" ht="30" x14ac:dyDescent="0.2">
      <c r="A103" s="13"/>
      <c r="B103" s="14">
        <f>+'[1]CHEQUE-TRANSF DICIEMBRE'!E102</f>
        <v>44921</v>
      </c>
      <c r="C103" s="15" t="str">
        <f>+'[1]CHEQUE-TRANSF DICIEMBRE'!D102</f>
        <v>29077242668</v>
      </c>
      <c r="D103" s="16" t="str">
        <f>'[1]CHEQUE-TRANSF DICIEMBRE'!C102</f>
        <v>EDESUR</v>
      </c>
      <c r="E103" s="15" t="str">
        <f>'[1]CHEQUE-TRANSF DICIEMBRE'!M102</f>
        <v>PAGO SERVICIO ENERGETICO UNAP MIRADOR NORTE  .</v>
      </c>
      <c r="F103" s="17">
        <f>'[1]CHEQUE-TRANSF DICIEMBRE'!F102</f>
        <v>0</v>
      </c>
      <c r="G103" s="18">
        <f>'[1]CHEQUE-TRANSF DICIEMBRE'!L102</f>
        <v>1361.62</v>
      </c>
      <c r="H103" s="19">
        <f t="shared" si="1"/>
        <v>14176846.450000018</v>
      </c>
    </row>
    <row r="104" spans="1:8" s="12" customFormat="1" ht="30" x14ac:dyDescent="0.2">
      <c r="A104" s="13"/>
      <c r="B104" s="14">
        <f>+'[1]CHEQUE-TRANSF DICIEMBRE'!E103</f>
        <v>44921</v>
      </c>
      <c r="C104" s="15" t="str">
        <f>+'[1]CHEQUE-TRANSF DICIEMBRE'!D103</f>
        <v>29077264110</v>
      </c>
      <c r="D104" s="16" t="str">
        <f>'[1]CHEQUE-TRANSF DICIEMBRE'!C103</f>
        <v>EDESUR</v>
      </c>
      <c r="E104" s="15" t="str">
        <f>'[1]CHEQUE-TRANSF DICIEMBRE'!M103</f>
        <v>PAGO SERVICIO ENERGETICO UNAP LOS CARTONES.</v>
      </c>
      <c r="F104" s="17">
        <f>'[1]CHEQUE-TRANSF DICIEMBRE'!F103</f>
        <v>0</v>
      </c>
      <c r="G104" s="18">
        <f>'[1]CHEQUE-TRANSF DICIEMBRE'!L103</f>
        <v>441.4</v>
      </c>
      <c r="H104" s="19">
        <f t="shared" si="1"/>
        <v>14176405.050000018</v>
      </c>
    </row>
    <row r="105" spans="1:8" s="12" customFormat="1" ht="30" x14ac:dyDescent="0.2">
      <c r="A105" s="13"/>
      <c r="B105" s="14">
        <f>+'[1]CHEQUE-TRANSF DICIEMBRE'!E104</f>
        <v>44921</v>
      </c>
      <c r="C105" s="15" t="str">
        <f>+'[1]CHEQUE-TRANSF DICIEMBRE'!D104</f>
        <v>29077294298</v>
      </c>
      <c r="D105" s="16" t="str">
        <f>'[1]CHEQUE-TRANSF DICIEMBRE'!C104</f>
        <v>EDESUR</v>
      </c>
      <c r="E105" s="15" t="str">
        <f>'[1]CHEQUE-TRANSF DICIEMBRE'!M104</f>
        <v>PAGO SERVICIO ENERGETICO UNAP VILLA OCOA</v>
      </c>
      <c r="F105" s="17">
        <f>'[1]CHEQUE-TRANSF DICIEMBRE'!F104</f>
        <v>0</v>
      </c>
      <c r="G105" s="18">
        <f>'[1]CHEQUE-TRANSF DICIEMBRE'!L104</f>
        <v>199.4</v>
      </c>
      <c r="H105" s="19">
        <f t="shared" si="1"/>
        <v>14176205.650000017</v>
      </c>
    </row>
    <row r="106" spans="1:8" s="12" customFormat="1" ht="30" x14ac:dyDescent="0.2">
      <c r="A106" s="13"/>
      <c r="B106" s="14">
        <f>+'[1]CHEQUE-TRANSF DICIEMBRE'!E105</f>
        <v>44921</v>
      </c>
      <c r="C106" s="15" t="str">
        <f>+'[1]CHEQUE-TRANSF DICIEMBRE'!D105</f>
        <v>29077319965</v>
      </c>
      <c r="D106" s="16" t="str">
        <f>'[1]CHEQUE-TRANSF DICIEMBRE'!C105</f>
        <v>EDESUR</v>
      </c>
      <c r="E106" s="15" t="str">
        <f>'[1]CHEQUE-TRANSF DICIEMBRE'!M105</f>
        <v>PAGO SERVICIO ENERGETICO UNAP LA CUCHILLA.</v>
      </c>
      <c r="F106" s="17">
        <f>'[1]CHEQUE-TRANSF DICIEMBRE'!F105</f>
        <v>0</v>
      </c>
      <c r="G106" s="18">
        <f>'[1]CHEQUE-TRANSF DICIEMBRE'!L105</f>
        <v>957.44</v>
      </c>
      <c r="H106" s="19">
        <f t="shared" si="1"/>
        <v>14175248.210000018</v>
      </c>
    </row>
    <row r="107" spans="1:8" s="12" customFormat="1" ht="30" x14ac:dyDescent="0.2">
      <c r="A107" s="13"/>
      <c r="B107" s="14">
        <f>+'[1]CHEQUE-TRANSF DICIEMBRE'!E106</f>
        <v>44921</v>
      </c>
      <c r="C107" s="15" t="str">
        <f>+'[1]CHEQUE-TRANSF DICIEMBRE'!D106</f>
        <v>29077347364</v>
      </c>
      <c r="D107" s="16" t="str">
        <f>'[1]CHEQUE-TRANSF DICIEMBRE'!C106</f>
        <v>EDESUR</v>
      </c>
      <c r="E107" s="15" t="str">
        <f>'[1]CHEQUE-TRANSF DICIEMBRE'!M106</f>
        <v>PAGO SERVICIO ENERGETICO UNAP SANTA ANA.</v>
      </c>
      <c r="F107" s="17">
        <f>'[1]CHEQUE-TRANSF DICIEMBRE'!F106</f>
        <v>0</v>
      </c>
      <c r="G107" s="18">
        <f>'[1]CHEQUE-TRANSF DICIEMBRE'!L106</f>
        <v>809.94</v>
      </c>
      <c r="H107" s="19">
        <f t="shared" si="1"/>
        <v>14174438.270000018</v>
      </c>
    </row>
    <row r="108" spans="1:8" s="12" customFormat="1" ht="30" x14ac:dyDescent="0.2">
      <c r="A108" s="13"/>
      <c r="B108" s="14">
        <f>+'[1]CHEQUE-TRANSF DICIEMBRE'!E107</f>
        <v>44921</v>
      </c>
      <c r="C108" s="15" t="str">
        <f>+'[1]CHEQUE-TRANSF DICIEMBRE'!D107</f>
        <v>29077408541</v>
      </c>
      <c r="D108" s="16" t="str">
        <f>'[1]CHEQUE-TRANSF DICIEMBRE'!C107</f>
        <v>EDESUR</v>
      </c>
      <c r="E108" s="15" t="str">
        <f>'[1]CHEQUE-TRANSF DICIEMBRE'!M107</f>
        <v>PAGO SERVICIO ENERGETICO UNAP LAS YAYAS VIAJAMA</v>
      </c>
      <c r="F108" s="17">
        <f>'[1]CHEQUE-TRANSF DICIEMBRE'!F107</f>
        <v>0</v>
      </c>
      <c r="G108" s="18">
        <f>'[1]CHEQUE-TRANSF DICIEMBRE'!L107</f>
        <v>223.85</v>
      </c>
      <c r="H108" s="19">
        <f t="shared" si="1"/>
        <v>14174214.420000019</v>
      </c>
    </row>
    <row r="109" spans="1:8" s="12" customFormat="1" ht="30" x14ac:dyDescent="0.2">
      <c r="A109" s="13"/>
      <c r="B109" s="14">
        <f>+'[1]CHEQUE-TRANSF DICIEMBRE'!E108</f>
        <v>44921</v>
      </c>
      <c r="C109" s="15" t="str">
        <f>+'[1]CHEQUE-TRANSF DICIEMBRE'!D108</f>
        <v>29077546527</v>
      </c>
      <c r="D109" s="16" t="str">
        <f>'[1]CHEQUE-TRANSF DICIEMBRE'!C108</f>
        <v>EDESUR</v>
      </c>
      <c r="E109" s="15" t="str">
        <f>'[1]CHEQUE-TRANSF DICIEMBRE'!M108</f>
        <v>PAGO SERVICIO ENERGETICO UNAP LOS PARCELEROS.</v>
      </c>
      <c r="F109" s="17">
        <f>'[1]CHEQUE-TRANSF DICIEMBRE'!F108</f>
        <v>0</v>
      </c>
      <c r="G109" s="18">
        <f>'[1]CHEQUE-TRANSF DICIEMBRE'!L108</f>
        <v>223.78</v>
      </c>
      <c r="H109" s="19">
        <f t="shared" si="1"/>
        <v>14173990.640000019</v>
      </c>
    </row>
    <row r="110" spans="1:8" s="12" customFormat="1" ht="30" x14ac:dyDescent="0.2">
      <c r="A110" s="13"/>
      <c r="B110" s="14">
        <f>+'[1]CHEQUE-TRANSF DICIEMBRE'!E109</f>
        <v>44921</v>
      </c>
      <c r="C110" s="15" t="str">
        <f>+'[1]CHEQUE-TRANSF DICIEMBRE'!D109</f>
        <v>29077604225</v>
      </c>
      <c r="D110" s="16" t="str">
        <f>'[1]CHEQUE-TRANSF DICIEMBRE'!C109</f>
        <v>EDESUR</v>
      </c>
      <c r="E110" s="15" t="str">
        <f>'[1]CHEQUE-TRANSF DICIEMBRE'!M109</f>
        <v>PAGO SERVICIO ENERGETICO UNAP EL JOVITO.</v>
      </c>
      <c r="F110" s="17">
        <f>'[1]CHEQUE-TRANSF DICIEMBRE'!F109</f>
        <v>0</v>
      </c>
      <c r="G110" s="18">
        <f>'[1]CHEQUE-TRANSF DICIEMBRE'!L109</f>
        <v>187.3</v>
      </c>
      <c r="H110" s="19">
        <f t="shared" si="1"/>
        <v>14173803.340000018</v>
      </c>
    </row>
    <row r="111" spans="1:8" s="12" customFormat="1" ht="30" x14ac:dyDescent="0.2">
      <c r="A111" s="13"/>
      <c r="B111" s="14">
        <f>+'[1]CHEQUE-TRANSF DICIEMBRE'!E110</f>
        <v>44921</v>
      </c>
      <c r="C111" s="15" t="str">
        <f>+'[1]CHEQUE-TRANSF DICIEMBRE'!D110</f>
        <v>29077734753</v>
      </c>
      <c r="D111" s="16" t="str">
        <f>'[1]CHEQUE-TRANSF DICIEMBRE'!C110</f>
        <v>EDESUR</v>
      </c>
      <c r="E111" s="15" t="str">
        <f>'[1]CHEQUE-TRANSF DICIEMBRE'!M110</f>
        <v>PAGO SERVICIO ENERGETICO GERENCIA AREA III.</v>
      </c>
      <c r="F111" s="17">
        <f>'[1]CHEQUE-TRANSF DICIEMBRE'!F110</f>
        <v>0</v>
      </c>
      <c r="G111" s="18">
        <f>'[1]CHEQUE-TRANSF DICIEMBRE'!L110</f>
        <v>8170.4</v>
      </c>
      <c r="H111" s="19">
        <f t="shared" si="1"/>
        <v>14165632.940000018</v>
      </c>
    </row>
    <row r="112" spans="1:8" s="12" customFormat="1" ht="60" x14ac:dyDescent="0.2">
      <c r="A112" s="13"/>
      <c r="B112" s="14">
        <f>+'[1]CHEQUE-TRANSF DICIEMBRE'!E111</f>
        <v>44921</v>
      </c>
      <c r="C112" s="15" t="str">
        <f>+'[1]CHEQUE-TRANSF DICIEMBRE'!D111</f>
        <v>29077827746</v>
      </c>
      <c r="D112" s="16" t="str">
        <f>'[1]CHEQUE-TRANSF DICIEMBRE'!C111</f>
        <v xml:space="preserve">CALRO </v>
      </c>
      <c r="E112" s="15" t="str">
        <f>'[1]CHEQUE-TRANSF DICIEMBRE'!M111</f>
        <v>PAGO SERVICIO  TELEFONICO OFICINA REGIOANL,CENTRO DE DIAGNOSTICO LAS MATAS , Y CENTRAL TELEFONICA.</v>
      </c>
      <c r="F112" s="17">
        <f>'[1]CHEQUE-TRANSF DICIEMBRE'!F111</f>
        <v>0</v>
      </c>
      <c r="G112" s="18">
        <f>'[1]CHEQUE-TRANSF DICIEMBRE'!L111</f>
        <v>37746.54</v>
      </c>
      <c r="H112" s="19">
        <f t="shared" si="1"/>
        <v>14127886.400000019</v>
      </c>
    </row>
    <row r="113" spans="1:8" s="12" customFormat="1" ht="30" x14ac:dyDescent="0.2">
      <c r="A113" s="13"/>
      <c r="B113" s="14">
        <f>+'[1]CHEQUE-TRANSF DICIEMBRE'!E112</f>
        <v>44921</v>
      </c>
      <c r="C113" s="15" t="str">
        <f>+'[1]CHEQUE-TRANSF DICIEMBRE'!D112</f>
        <v>29077854999</v>
      </c>
      <c r="D113" s="16" t="str">
        <f>'[1]CHEQUE-TRANSF DICIEMBRE'!C112</f>
        <v xml:space="preserve">CALRO </v>
      </c>
      <c r="E113" s="15" t="str">
        <f>'[1]CHEQUE-TRANSF DICIEMBRE'!M112</f>
        <v>PAGO SERVICIO TELEFONICO CENTRO DE DIAGNOTICO SAN JUAN.</v>
      </c>
      <c r="F113" s="17">
        <f>'[1]CHEQUE-TRANSF DICIEMBRE'!F112</f>
        <v>0</v>
      </c>
      <c r="G113" s="18">
        <f>'[1]CHEQUE-TRANSF DICIEMBRE'!L112</f>
        <v>5972.2</v>
      </c>
      <c r="H113" s="19">
        <f t="shared" si="1"/>
        <v>14121914.20000002</v>
      </c>
    </row>
    <row r="114" spans="1:8" s="12" customFormat="1" ht="45" x14ac:dyDescent="0.2">
      <c r="A114" s="13"/>
      <c r="B114" s="14">
        <f>+'[1]CHEQUE-TRANSF DICIEMBRE'!E113</f>
        <v>44921</v>
      </c>
      <c r="C114" s="15" t="str">
        <f>+'[1]CHEQUE-TRANSF DICIEMBRE'!D113</f>
        <v>29077879821</v>
      </c>
      <c r="D114" s="16" t="str">
        <f>'[1]CHEQUE-TRANSF DICIEMBRE'!C113</f>
        <v xml:space="preserve">CALRO </v>
      </c>
      <c r="E114" s="15" t="str">
        <f>'[1]CHEQUE-TRANSF DICIEMBRE'!M113</f>
        <v>PAGO SERVICIO TELEFONICO ALMACEN DE MEDICAMENTOS Y GERENCIA DE AREA II SAN JUAN.</v>
      </c>
      <c r="F114" s="17">
        <f>'[1]CHEQUE-TRANSF DICIEMBRE'!F113</f>
        <v>0</v>
      </c>
      <c r="G114" s="18">
        <f>'[1]CHEQUE-TRANSF DICIEMBRE'!L113</f>
        <v>4752.78</v>
      </c>
      <c r="H114" s="19">
        <f t="shared" si="1"/>
        <v>14117161.42000002</v>
      </c>
    </row>
    <row r="115" spans="1:8" s="12" customFormat="1" ht="30" x14ac:dyDescent="0.2">
      <c r="A115" s="13"/>
      <c r="B115" s="14">
        <f>+'[1]CHEQUE-TRANSF DICIEMBRE'!E114</f>
        <v>44921</v>
      </c>
      <c r="C115" s="15" t="str">
        <f>+'[1]CHEQUE-TRANSF DICIEMBRE'!D114</f>
        <v>29077910896</v>
      </c>
      <c r="D115" s="16" t="str">
        <f>'[1]CHEQUE-TRANSF DICIEMBRE'!C114</f>
        <v xml:space="preserve">CALRO </v>
      </c>
      <c r="E115" s="15" t="str">
        <f>'[1]CHEQUE-TRANSF DICIEMBRE'!M114</f>
        <v>PAGO SERVICIO TELEFONICO  GERENCIA DE AREA I AZUA</v>
      </c>
      <c r="F115" s="17">
        <f>'[1]CHEQUE-TRANSF DICIEMBRE'!F114</f>
        <v>0</v>
      </c>
      <c r="G115" s="18">
        <f>'[1]CHEQUE-TRANSF DICIEMBRE'!L114</f>
        <v>5011.45</v>
      </c>
      <c r="H115" s="19">
        <f t="shared" si="1"/>
        <v>14112149.970000021</v>
      </c>
    </row>
    <row r="116" spans="1:8" s="12" customFormat="1" ht="45" x14ac:dyDescent="0.2">
      <c r="A116" s="13"/>
      <c r="B116" s="14">
        <f>+'[1]CHEQUE-TRANSF DICIEMBRE'!E115</f>
        <v>44921</v>
      </c>
      <c r="C116" s="15" t="str">
        <f>+'[1]CHEQUE-TRANSF DICIEMBRE'!D115</f>
        <v>29077941800</v>
      </c>
      <c r="D116" s="16" t="str">
        <f>'[1]CHEQUE-TRANSF DICIEMBRE'!C115</f>
        <v xml:space="preserve">CALRO </v>
      </c>
      <c r="E116" s="15" t="str">
        <f>'[1]CHEQUE-TRANSF DICIEMBRE'!M115</f>
        <v>PAGO SERVICIO DE INTERNET EL CERCADO Y EMERGENCIA Y DESASTRE( ROUTER INALAMBRICO)</v>
      </c>
      <c r="F116" s="17">
        <f>'[1]CHEQUE-TRANSF DICIEMBRE'!F115</f>
        <v>0</v>
      </c>
      <c r="G116" s="18">
        <f>'[1]CHEQUE-TRANSF DICIEMBRE'!L115</f>
        <v>2587</v>
      </c>
      <c r="H116" s="19">
        <f t="shared" si="1"/>
        <v>14109562.970000021</v>
      </c>
    </row>
    <row r="117" spans="1:8" s="12" customFormat="1" ht="30" x14ac:dyDescent="0.2">
      <c r="A117" s="13"/>
      <c r="B117" s="14">
        <f>+'[1]CHEQUE-TRANSF DICIEMBRE'!E116</f>
        <v>44921</v>
      </c>
      <c r="C117" s="15" t="str">
        <f>+'[1]CHEQUE-TRANSF DICIEMBRE'!D116</f>
        <v>29077969107</v>
      </c>
      <c r="D117" s="16" t="str">
        <f>'[1]CHEQUE-TRANSF DICIEMBRE'!C116</f>
        <v xml:space="preserve">CALRO </v>
      </c>
      <c r="E117" s="15" t="str">
        <f>'[1]CHEQUE-TRANSF DICIEMBRE'!M116</f>
        <v>PAGO SERVICIO DE INTERNET ANALSTA DE CALIDAD.</v>
      </c>
      <c r="F117" s="17">
        <f>'[1]CHEQUE-TRANSF DICIEMBRE'!F116</f>
        <v>0</v>
      </c>
      <c r="G117" s="18">
        <f>'[1]CHEQUE-TRANSF DICIEMBRE'!L116</f>
        <v>1293.5</v>
      </c>
      <c r="H117" s="19">
        <f t="shared" si="1"/>
        <v>14108269.470000021</v>
      </c>
    </row>
    <row r="118" spans="1:8" s="12" customFormat="1" ht="45" x14ac:dyDescent="0.2">
      <c r="A118" s="13"/>
      <c r="B118" s="14">
        <f>+'[1]CHEQUE-TRANSF DICIEMBRE'!E117</f>
        <v>44921</v>
      </c>
      <c r="C118" s="15" t="str">
        <f>+'[1]CHEQUE-TRANSF DICIEMBRE'!D117</f>
        <v>29078004463</v>
      </c>
      <c r="D118" s="16" t="str">
        <f>'[1]CHEQUE-TRANSF DICIEMBRE'!C117</f>
        <v xml:space="preserve">CALRO </v>
      </c>
      <c r="E118" s="15" t="str">
        <f>'[1]CHEQUE-TRANSF DICIEMBRE'!M117</f>
        <v>PAGO DE VARIOS SERVICIO DE INTERNET DE LA OFICINA REGIONAL(ROUTER INALAMBRICO)</v>
      </c>
      <c r="F118" s="17">
        <f>'[1]CHEQUE-TRANSF DICIEMBRE'!F117</f>
        <v>0</v>
      </c>
      <c r="G118" s="18">
        <f>'[1]CHEQUE-TRANSF DICIEMBRE'!L117</f>
        <v>11900</v>
      </c>
      <c r="H118" s="19">
        <f t="shared" si="1"/>
        <v>14096369.470000021</v>
      </c>
    </row>
    <row r="119" spans="1:8" s="12" customFormat="1" ht="30" x14ac:dyDescent="0.2">
      <c r="A119" s="13"/>
      <c r="B119" s="14">
        <f>+'[1]CHEQUE-TRANSF DICIEMBRE'!E118</f>
        <v>44921</v>
      </c>
      <c r="C119" s="15" t="str">
        <f>+'[1]CHEQUE-TRANSF DICIEMBRE'!D118</f>
        <v>29078090691</v>
      </c>
      <c r="D119" s="16" t="str">
        <f>'[1]CHEQUE-TRANSF DICIEMBRE'!C118</f>
        <v xml:space="preserve">CALRO </v>
      </c>
      <c r="E119" s="15" t="str">
        <f>'[1]CHEQUE-TRANSF DICIEMBRE'!M118</f>
        <v>PAGO SERVICIO TELEFONICO GERENCIA DE AREA III ELIAS PIÑA.</v>
      </c>
      <c r="F119" s="17">
        <f>'[1]CHEQUE-TRANSF DICIEMBRE'!F118</f>
        <v>0</v>
      </c>
      <c r="G119" s="18">
        <f>'[1]CHEQUE-TRANSF DICIEMBRE'!L118</f>
        <v>1943.5</v>
      </c>
      <c r="H119" s="19">
        <f t="shared" si="1"/>
        <v>14094425.970000021</v>
      </c>
    </row>
    <row r="120" spans="1:8" s="12" customFormat="1" ht="30" x14ac:dyDescent="0.2">
      <c r="A120" s="13"/>
      <c r="B120" s="14">
        <f>+'[1]CHEQUE-TRANSF DICIEMBRE'!E119</f>
        <v>44921</v>
      </c>
      <c r="C120" s="15" t="str">
        <f>+'[1]CHEQUE-TRANSF DICIEMBRE'!D119</f>
        <v>29078129797</v>
      </c>
      <c r="D120" s="16" t="str">
        <f>'[1]CHEQUE-TRANSF DICIEMBRE'!C119</f>
        <v xml:space="preserve">CALRO </v>
      </c>
      <c r="E120" s="15" t="str">
        <f>'[1]CHEQUE-TRANSF DICIEMBRE'!M119</f>
        <v>PAGO SERVICIO DE FLOTA DEL SERVICIO REGIONAL DE SALUD.</v>
      </c>
      <c r="F120" s="17">
        <f>'[1]CHEQUE-TRANSF DICIEMBRE'!F119</f>
        <v>0</v>
      </c>
      <c r="G120" s="18">
        <f>'[1]CHEQUE-TRANSF DICIEMBRE'!L119</f>
        <v>161000</v>
      </c>
      <c r="H120" s="19">
        <f t="shared" si="1"/>
        <v>13933425.970000021</v>
      </c>
    </row>
    <row r="121" spans="1:8" s="12" customFormat="1" ht="45" x14ac:dyDescent="0.2">
      <c r="A121" s="13"/>
      <c r="B121" s="14">
        <f>+'[1]CHEQUE-TRANSF DICIEMBRE'!E120</f>
        <v>44921</v>
      </c>
      <c r="C121" s="15" t="str">
        <f>+'[1]CHEQUE-TRANSF DICIEMBRE'!D120</f>
        <v>29078704019</v>
      </c>
      <c r="D121" s="16" t="str">
        <f>'[1]CHEQUE-TRANSF DICIEMBRE'!C120</f>
        <v>ALTICE DOMINICANA</v>
      </c>
      <c r="E121" s="15" t="str">
        <f>'[1]CHEQUE-TRANSF DICIEMBRE'!M120</f>
        <v>PAGO FACTURA NO. B1500046464, SERVICIO DE INTERNET DE LOS CPN SRS EL VALLE</v>
      </c>
      <c r="F121" s="17">
        <f>'[1]CHEQUE-TRANSF DICIEMBRE'!F120</f>
        <v>0</v>
      </c>
      <c r="G121" s="18">
        <f>'[1]CHEQUE-TRANSF DICIEMBRE'!L120</f>
        <v>182512.85</v>
      </c>
      <c r="H121" s="19">
        <f t="shared" si="1"/>
        <v>13750913.120000022</v>
      </c>
    </row>
    <row r="122" spans="1:8" s="12" customFormat="1" ht="60" x14ac:dyDescent="0.2">
      <c r="A122" s="13"/>
      <c r="B122" s="14">
        <f>+'[1]CHEQUE-TRANSF DICIEMBRE'!E121</f>
        <v>44922</v>
      </c>
      <c r="C122" s="15" t="str">
        <f>+'[1]CHEQUE-TRANSF DICIEMBRE'!D121</f>
        <v>29094917329</v>
      </c>
      <c r="D122" s="16" t="str">
        <f>'[1]CHEQUE-TRANSF DICIEMBRE'!C121</f>
        <v xml:space="preserve">COLECTOR DE IMPUESTOS INTERNOS </v>
      </c>
      <c r="E122" s="15" t="str">
        <f>'[1]CHEQUE-TRANSF DICIEMBRE'!M121</f>
        <v xml:space="preserve">PAGO RETENCION DEL 5% DE PROVEEDORES Y 10% DE CONTRATACIOES MES DE AGOSTO 2022 </v>
      </c>
      <c r="F122" s="17"/>
      <c r="G122" s="18">
        <f>'[1]CHEQUE-TRANSF DICIEMBRE'!L121</f>
        <v>248470.5</v>
      </c>
      <c r="H122" s="19">
        <f t="shared" si="1"/>
        <v>13502442.620000022</v>
      </c>
    </row>
    <row r="123" spans="1:8" s="12" customFormat="1" ht="60" x14ac:dyDescent="0.2">
      <c r="A123" s="13"/>
      <c r="B123" s="14">
        <f>+'[1]CHEQUE-TRANSF DICIEMBRE'!E122</f>
        <v>44922</v>
      </c>
      <c r="C123" s="15" t="str">
        <f>+'[1]CHEQUE-TRANSF DICIEMBRE'!D122</f>
        <v>29094936440</v>
      </c>
      <c r="D123" s="16" t="str">
        <f>'[1]CHEQUE-TRANSF DICIEMBRE'!C122</f>
        <v xml:space="preserve">COLECTOR DE IMPUESTOS INTERNOS </v>
      </c>
      <c r="E123" s="15" t="str">
        <f>'[1]CHEQUE-TRANSF DICIEMBRE'!M122</f>
        <v xml:space="preserve">PAGO RETENCION DEL 5% DE PROVEEDORES Y 10% DE CONTRATACIOES MES DE SEPTIEMBRE 2022 </v>
      </c>
      <c r="F123" s="17"/>
      <c r="G123" s="18">
        <f>'[1]CHEQUE-TRANSF DICIEMBRE'!L122</f>
        <v>94957.75</v>
      </c>
      <c r="H123" s="19">
        <f t="shared" si="1"/>
        <v>13407484.870000022</v>
      </c>
    </row>
    <row r="124" spans="1:8" s="12" customFormat="1" ht="60" x14ac:dyDescent="0.2">
      <c r="A124" s="13"/>
      <c r="B124" s="14">
        <f>+'[1]CHEQUE-TRANSF DICIEMBRE'!E123</f>
        <v>44922</v>
      </c>
      <c r="C124" s="15" t="str">
        <f>+'[1]CHEQUE-TRANSF DICIEMBRE'!D123</f>
        <v>29094953135</v>
      </c>
      <c r="D124" s="16" t="str">
        <f>'[1]CHEQUE-TRANSF DICIEMBRE'!C123</f>
        <v xml:space="preserve">COLECTOR DE IMPUESTOS INTERNOS </v>
      </c>
      <c r="E124" s="15" t="str">
        <f>'[1]CHEQUE-TRANSF DICIEMBRE'!M123</f>
        <v xml:space="preserve">PAGO RETENCION DEL 5% DE PROVEEDORES Y 10% DE CONTRATACIOES MES DE OCTUBRE 2022 </v>
      </c>
      <c r="F124" s="17"/>
      <c r="G124" s="18">
        <f>'[1]CHEQUE-TRANSF DICIEMBRE'!L123</f>
        <v>74469.91</v>
      </c>
      <c r="H124" s="19">
        <f t="shared" si="1"/>
        <v>13333014.960000021</v>
      </c>
    </row>
    <row r="125" spans="1:8" s="12" customFormat="1" ht="60" x14ac:dyDescent="0.2">
      <c r="A125" s="13"/>
      <c r="B125" s="14">
        <f>+'[1]CHEQUE-TRANSF DICIEMBRE'!E124</f>
        <v>44922</v>
      </c>
      <c r="C125" s="15" t="str">
        <f>+'[1]CHEQUE-TRANSF DICIEMBRE'!D124</f>
        <v>29094969623</v>
      </c>
      <c r="D125" s="16" t="str">
        <f>'[1]CHEQUE-TRANSF DICIEMBRE'!C124</f>
        <v xml:space="preserve">COLECTOR DE IMPUESTOS INTERNOS </v>
      </c>
      <c r="E125" s="15" t="str">
        <f>'[1]CHEQUE-TRANSF DICIEMBRE'!M124</f>
        <v xml:space="preserve">PAGO RETENCION DEL 5% DE PROVEEDORES Y 10% DE CONTRATACIOES MES DE NOVIEMBRE  2022 </v>
      </c>
      <c r="F125" s="17"/>
      <c r="G125" s="18">
        <f>'[1]CHEQUE-TRANSF DICIEMBRE'!L124</f>
        <v>29898.47</v>
      </c>
      <c r="H125" s="19">
        <f t="shared" si="1"/>
        <v>13303116.490000021</v>
      </c>
    </row>
    <row r="126" spans="1:8" s="12" customFormat="1" ht="60" x14ac:dyDescent="0.2">
      <c r="A126" s="13"/>
      <c r="B126" s="14">
        <f>+'[1]CHEQUE-TRANSF DICIEMBRE'!E125</f>
        <v>44923</v>
      </c>
      <c r="C126" s="15" t="str">
        <f>+'[1]CHEQUE-TRANSF DICIEMBRE'!D125</f>
        <v>29099984368</v>
      </c>
      <c r="D126" s="16" t="str">
        <f>'[1]CHEQUE-TRANSF DICIEMBRE'!C125</f>
        <v xml:space="preserve">COLECTOR DE IMPUESTOS INTERNOS </v>
      </c>
      <c r="E126" s="15" t="str">
        <f>'[1]CHEQUE-TRANSF DICIEMBRE'!M125</f>
        <v xml:space="preserve">PAGO RETENCION DEL 5% DE PROVEEDORES Y 10% DE CONTRATACIOES MES DE JULIO,  2022 </v>
      </c>
      <c r="F126" s="17"/>
      <c r="G126" s="18">
        <f>'[1]CHEQUE-TRANSF DICIEMBRE'!L125</f>
        <v>35928.29</v>
      </c>
      <c r="H126" s="19">
        <f t="shared" si="1"/>
        <v>13267188.200000022</v>
      </c>
    </row>
    <row r="127" spans="1:8" s="12" customFormat="1" ht="90" x14ac:dyDescent="0.2">
      <c r="A127" s="13"/>
      <c r="B127" s="14">
        <f>+'[1]CHEQUE-TRANSF DICIEMBRE'!E126</f>
        <v>44923</v>
      </c>
      <c r="C127" s="15" t="str">
        <f>+'[1]CHEQUE-TRANSF DICIEMBRE'!D126</f>
        <v>29105012093</v>
      </c>
      <c r="D127" s="16" t="str">
        <f>'[1]CHEQUE-TRANSF DICIEMBRE'!C126</f>
        <v>AUTO REPUESTOS PADILLA SRL</v>
      </c>
      <c r="E127" s="15" t="str">
        <f>'[1]CHEQUE-TRANSF DICIEMBRE'!M126</f>
        <v>COMPRA DE ARTICULOS DE REPUESTOS, PARA MANTENIMIENTO DE GUAGUA MISUBISHI BLANCA PLACA: L349461 DEL AREA DE TRANSPORTACION SRL EL VALLE,</v>
      </c>
      <c r="F127" s="17">
        <f>'[1]CHEQUE-TRANSF DICIEMBRE'!F126</f>
        <v>0</v>
      </c>
      <c r="G127" s="18">
        <f>'[1]CHEQUE-TRANSF DICIEMBRE'!L126</f>
        <v>197750</v>
      </c>
      <c r="H127" s="19">
        <f t="shared" si="1"/>
        <v>13069438.200000022</v>
      </c>
    </row>
    <row r="128" spans="1:8" s="12" customFormat="1" ht="45" x14ac:dyDescent="0.2">
      <c r="A128" s="13"/>
      <c r="B128" s="14">
        <f>+'[1]CHEQUE-TRANSF DICIEMBRE'!E127</f>
        <v>44923</v>
      </c>
      <c r="C128" s="15" t="str">
        <f>+'[1]CHEQUE-TRANSF DICIEMBRE'!D127</f>
        <v>26477</v>
      </c>
      <c r="D128" s="16" t="str">
        <f>'[1]CHEQUE-TRANSF DICIEMBRE'!C127</f>
        <v xml:space="preserve">LIZARDO PEREZ </v>
      </c>
      <c r="E128" s="15" t="str">
        <f>'[1]CHEQUE-TRANSF DICIEMBRE'!M127</f>
        <v>PAGO TRANSPORTE A PACIENTE DEL PROGRAMA TB PARA CITA EN SANTO DOMINGO, VER ANEXO.</v>
      </c>
      <c r="F128" s="17">
        <f>'[1]CHEQUE-TRANSF DICIEMBRE'!F127</f>
        <v>0</v>
      </c>
      <c r="G128" s="18">
        <f>'[1]CHEQUE-TRANSF DICIEMBRE'!L127</f>
        <v>1500</v>
      </c>
      <c r="H128" s="19">
        <f t="shared" si="1"/>
        <v>13067938.200000022</v>
      </c>
    </row>
    <row r="129" spans="1:8" s="12" customFormat="1" ht="45" x14ac:dyDescent="0.2">
      <c r="A129" s="13"/>
      <c r="B129" s="14">
        <f>+'[1]CHEQUE-TRANSF DICIEMBRE'!E128</f>
        <v>44923</v>
      </c>
      <c r="C129" s="15" t="str">
        <f>+'[1]CHEQUE-TRANSF DICIEMBRE'!D128</f>
        <v>26478</v>
      </c>
      <c r="D129" s="16" t="str">
        <f>'[1]CHEQUE-TRANSF DICIEMBRE'!C128</f>
        <v>CARLOS MANUEL RAMIREZ</v>
      </c>
      <c r="E129" s="15" t="str">
        <f>'[1]CHEQUE-TRANSF DICIEMBRE'!M128</f>
        <v>PAGO TRANSPORTE A PACIENTE DEL PROGRAMA TB PARA CITA EN SANTO DOMINGO, VER ANEXO.</v>
      </c>
      <c r="F129" s="17">
        <f>'[1]CHEQUE-TRANSF DICIEMBRE'!F128</f>
        <v>0</v>
      </c>
      <c r="G129" s="18">
        <f>'[1]CHEQUE-TRANSF DICIEMBRE'!L128</f>
        <v>1500</v>
      </c>
      <c r="H129" s="19">
        <f t="shared" si="1"/>
        <v>13066438.200000022</v>
      </c>
    </row>
    <row r="130" spans="1:8" s="12" customFormat="1" ht="75" x14ac:dyDescent="0.2">
      <c r="A130" s="13"/>
      <c r="B130" s="14">
        <f>+'[1]CHEQUE-TRANSF DICIEMBRE'!E129</f>
        <v>44923</v>
      </c>
      <c r="C130" s="15" t="str">
        <f>+'[1]CHEQUE-TRANSF DICIEMBRE'!D129</f>
        <v>26479</v>
      </c>
      <c r="D130" s="16" t="str">
        <f>'[1]CHEQUE-TRANSF DICIEMBRE'!C129</f>
        <v>COMPLEJO GALLERY SRL</v>
      </c>
      <c r="E130" s="15" t="str">
        <f>'[1]CHEQUE-TRANSF DICIEMBRE'!M129</f>
        <v>PAGO FACTURAS NO. B1500001307,1272, ALQUILER DE SALON PARA ACTIVIDADES DEL SERVICIO REGIONAL DE SALUD EL VALLE, VER ANEXO</v>
      </c>
      <c r="F130" s="17">
        <f>'[1]CHEQUE-TRANSF DICIEMBRE'!F129</f>
        <v>0</v>
      </c>
      <c r="G130" s="18">
        <f>'[1]CHEQUE-TRANSF DICIEMBRE'!L129</f>
        <v>7560</v>
      </c>
      <c r="H130" s="19">
        <f t="shared" si="1"/>
        <v>13058878.200000022</v>
      </c>
    </row>
    <row r="131" spans="1:8" s="12" customFormat="1" ht="90" x14ac:dyDescent="0.2">
      <c r="A131" s="13"/>
      <c r="B131" s="14">
        <f>+'[1]CHEQUE-TRANSF DICIEMBRE'!E130</f>
        <v>44923</v>
      </c>
      <c r="C131" s="15" t="str">
        <f>+'[1]CHEQUE-TRANSF DICIEMBRE'!D130</f>
        <v>26480</v>
      </c>
      <c r="D131" s="16" t="str">
        <f>'[1]CHEQUE-TRANSF DICIEMBRE'!C130</f>
        <v>COMPLEJO GALLERY SRL</v>
      </c>
      <c r="E131" s="15" t="str">
        <f>'[1]CHEQUE-TRANSF DICIEMBRE'!M130</f>
        <v>PAGO DE FACTURAS NO. B1500001376,1381,1339,1324,1321,1350,COMPRA DE ALMUERZO CENAS, Y REFRIGERIOS PARA DIVERSAS ACTIVIDADES DELS REGIONAL, VER ANEXO.</v>
      </c>
      <c r="F131" s="17">
        <f>'[1]CHEQUE-TRANSF DICIEMBRE'!F130</f>
        <v>0</v>
      </c>
      <c r="G131" s="18">
        <f>'[1]CHEQUE-TRANSF DICIEMBRE'!L130</f>
        <v>137171.12</v>
      </c>
      <c r="H131" s="19">
        <f t="shared" si="1"/>
        <v>12921707.080000022</v>
      </c>
    </row>
    <row r="132" spans="1:8" s="12" customFormat="1" ht="105" x14ac:dyDescent="0.2">
      <c r="A132" s="13"/>
      <c r="B132" s="14">
        <f>+'[1]CHEQUE-TRANSF DICIEMBRE'!E131</f>
        <v>44923</v>
      </c>
      <c r="C132" s="15" t="str">
        <f>+'[1]CHEQUE-TRANSF DICIEMBRE'!D131</f>
        <v>26481</v>
      </c>
      <c r="D132" s="16" t="str">
        <f>'[1]CHEQUE-TRANSF DICIEMBRE'!C131</f>
        <v>BENZAN AUTO IMPORT</v>
      </c>
      <c r="E132" s="15" t="str">
        <f>'[1]CHEQUE-TRANSF DICIEMBRE'!M131</f>
        <v>PAGO DE FACTURAS NO. B1500001940,1934,1932,1931,1909,1887,1861,1824,1811,Y 1808, COMPRA DE REPUESTOS PARA LOS DIFERENTES VEHICULOS DEL SERVICIO REGIONAL DE SALUD , VER ANEXO.</v>
      </c>
      <c r="F132" s="17">
        <f>'[1]CHEQUE-TRANSF DICIEMBRE'!F131</f>
        <v>0</v>
      </c>
      <c r="G132" s="18">
        <f>'[1]CHEQUE-TRANSF DICIEMBRE'!L131</f>
        <v>155507.17000000001</v>
      </c>
      <c r="H132" s="19">
        <f t="shared" si="1"/>
        <v>12766199.910000023</v>
      </c>
    </row>
    <row r="133" spans="1:8" s="12" customFormat="1" ht="60" x14ac:dyDescent="0.2">
      <c r="A133" s="13"/>
      <c r="B133" s="14">
        <f>+'[1]CHEQUE-TRANSF DICIEMBRE'!E132</f>
        <v>44923</v>
      </c>
      <c r="C133" s="15" t="str">
        <f>+'[1]CHEQUE-TRANSF DICIEMBRE'!D132</f>
        <v>26482</v>
      </c>
      <c r="D133" s="16" t="str">
        <f>'[1]CHEQUE-TRANSF DICIEMBRE'!C132</f>
        <v>HILDA ROA AQUINO</v>
      </c>
      <c r="E133" s="15" t="str">
        <f>'[1]CHEQUE-TRANSF DICIEMBRE'!M132</f>
        <v>PAGO FACTURA NO. B1500000401, COMPRA DE REFRIGERIO, PARA VARIAS ACTIVIDADES DEL SRS EL VALLE, VER ANEXO.</v>
      </c>
      <c r="F133" s="17">
        <f>'[1]CHEQUE-TRANSF DICIEMBRE'!F132</f>
        <v>0</v>
      </c>
      <c r="G133" s="18">
        <f>'[1]CHEQUE-TRANSF DICIEMBRE'!L132</f>
        <v>21216.25</v>
      </c>
      <c r="H133" s="19">
        <f t="shared" si="1"/>
        <v>12744983.660000023</v>
      </c>
    </row>
    <row r="134" spans="1:8" s="12" customFormat="1" ht="75" x14ac:dyDescent="0.2">
      <c r="A134" s="13"/>
      <c r="B134" s="14">
        <f>+'[1]CHEQUE-TRANSF DICIEMBRE'!E133</f>
        <v>44923</v>
      </c>
      <c r="C134" s="15" t="str">
        <f>+'[1]CHEQUE-TRANSF DICIEMBRE'!D133</f>
        <v>26483</v>
      </c>
      <c r="D134" s="16" t="str">
        <f>'[1]CHEQUE-TRANSF DICIEMBRE'!C133</f>
        <v>INVESIONES TOLEDO MARTE, SRL</v>
      </c>
      <c r="E134" s="15" t="str">
        <f>'[1]CHEQUE-TRANSF DICIEMBRE'!M133</f>
        <v>PAGO FACTURA NO. B1500000397,0333,0298, COMPRA DE UTENCILIO DE OFICINA PARA USO EN LA REGIONAL DE SALUD EL VALLE, VER ANAXO.</v>
      </c>
      <c r="F134" s="17">
        <f>'[1]CHEQUE-TRANSF DICIEMBRE'!F133</f>
        <v>0</v>
      </c>
      <c r="G134" s="18">
        <f>'[1]CHEQUE-TRANSF DICIEMBRE'!L133</f>
        <v>6972.48</v>
      </c>
      <c r="H134" s="19">
        <f t="shared" si="1"/>
        <v>12738011.180000022</v>
      </c>
    </row>
    <row r="135" spans="1:8" s="12" customFormat="1" ht="120" x14ac:dyDescent="0.2">
      <c r="A135" s="13"/>
      <c r="B135" s="14">
        <f>+'[1]CHEQUE-TRANSF DICIEMBRE'!E134</f>
        <v>44923</v>
      </c>
      <c r="C135" s="15" t="str">
        <f>+'[1]CHEQUE-TRANSF DICIEMBRE'!D134</f>
        <v>26484</v>
      </c>
      <c r="D135" s="16" t="str">
        <f>'[1]CHEQUE-TRANSF DICIEMBRE'!C134</f>
        <v>GRUPO MOMA 5 S.R.L.</v>
      </c>
      <c r="E135" s="15" t="str">
        <f>'[1]CHEQUE-TRANSF DICIEMBRE'!M134</f>
        <v>PAGO FACTURA NO. B1500000119, MANTENIMIENTO DE AIRE ACONDICIONADOS PARA TODAS LAS UNIDADES DE ATENCION PRIMARIA GERENCIA DE AREA I AZUA , GERENCIA DE AREA II SAN JUAN Y GERENCIA DE AREA III ELIAS PIÑA, VER ANEXO.</v>
      </c>
      <c r="F135" s="17">
        <f>'[1]CHEQUE-TRANSF DICIEMBRE'!F134</f>
        <v>0</v>
      </c>
      <c r="G135" s="18">
        <f>'[1]CHEQUE-TRANSF DICIEMBRE'!L134</f>
        <v>37968</v>
      </c>
      <c r="H135" s="19">
        <f t="shared" si="1"/>
        <v>12700043.180000022</v>
      </c>
    </row>
    <row r="136" spans="1:8" s="12" customFormat="1" ht="105" x14ac:dyDescent="0.2">
      <c r="A136" s="13"/>
      <c r="B136" s="14">
        <f>+'[1]CHEQUE-TRANSF DICIEMBRE'!E135</f>
        <v>44923</v>
      </c>
      <c r="C136" s="15" t="str">
        <f>+'[1]CHEQUE-TRANSF DICIEMBRE'!D135</f>
        <v>26485</v>
      </c>
      <c r="D136" s="16" t="str">
        <f>'[1]CHEQUE-TRANSF DICIEMBRE'!C135</f>
        <v>JUAN FRANCISCO HERNANDEZ FERNANDEZ.</v>
      </c>
      <c r="E136" s="15" t="str">
        <f>'[1]CHEQUE-TRANSF DICIEMBRE'!M135</f>
        <v>PAGO DE FACTURA B1500000130, REPARACION Y MANTENIMIENTO DE GENERADOR ELECTRICO DEL CENTRO DE DIAGNOSTICO AZUA, Y MANTENIMIENTO PARA LA PLANTA DEL CENTRO DE DIAGNOSTICO SAN JUAN, VER ANEXO.</v>
      </c>
      <c r="F136" s="17">
        <f>'[1]CHEQUE-TRANSF DICIEMBRE'!F135</f>
        <v>0</v>
      </c>
      <c r="G136" s="18">
        <f>'[1]CHEQUE-TRANSF DICIEMBRE'!L135</f>
        <v>99327</v>
      </c>
      <c r="H136" s="19">
        <f t="shared" si="1"/>
        <v>12600716.180000022</v>
      </c>
    </row>
    <row r="137" spans="1:8" s="12" customFormat="1" ht="45" x14ac:dyDescent="0.2">
      <c r="A137" s="13"/>
      <c r="B137" s="14">
        <f>+'[1]CHEQUE-TRANSF DICIEMBRE'!E136</f>
        <v>44923</v>
      </c>
      <c r="C137" s="15" t="str">
        <f>+'[1]CHEQUE-TRANSF DICIEMBRE'!D136</f>
        <v>26486</v>
      </c>
      <c r="D137" s="16" t="str">
        <f>'[1]CHEQUE-TRANSF DICIEMBRE'!C136</f>
        <v xml:space="preserve">EDUAL PEÑA DE LEON </v>
      </c>
      <c r="E137" s="15" t="str">
        <f>'[1]CHEQUE-TRANSF DICIEMBRE'!M136</f>
        <v>PAGO TRANSPORTE A PACIENTE DEL PROGRAMA DE TB PARA CITA EN SANTO DOMINGO VER ANEXO.</v>
      </c>
      <c r="F137" s="17">
        <f>'[1]CHEQUE-TRANSF DICIEMBRE'!F136</f>
        <v>0</v>
      </c>
      <c r="G137" s="18">
        <f>'[1]CHEQUE-TRANSF DICIEMBRE'!L136</f>
        <v>1000</v>
      </c>
      <c r="H137" s="19">
        <f t="shared" ref="H137:H200" si="2">+H136+F137-G137</f>
        <v>12599716.180000022</v>
      </c>
    </row>
    <row r="138" spans="1:8" s="12" customFormat="1" ht="90" x14ac:dyDescent="0.2">
      <c r="A138" s="13"/>
      <c r="B138" s="14">
        <f>+'[1]CHEQUE-TRANSF DICIEMBRE'!E137</f>
        <v>44924</v>
      </c>
      <c r="C138" s="15" t="str">
        <f>+'[1]CHEQUE-TRANSF DICIEMBRE'!D137</f>
        <v>29113678517</v>
      </c>
      <c r="D138" s="16" t="str">
        <f>'[1]CHEQUE-TRANSF DICIEMBRE'!C137</f>
        <v>AUSBERT MULTISERVCE SRL</v>
      </c>
      <c r="E138" s="15" t="str">
        <f>'[1]CHEQUE-TRANSF DICIEMBRE'!M137</f>
        <v>PAGO DE FACTURA NO. B1500002260, COMPRA DE EQUIPOS INFORMATICO, PARA SER UTILIZADOS EN EL DEPARTAMENTO DE CONTRALORIA DEL SERVICIO REGIONAL DE SALUD EL VALLE.</v>
      </c>
      <c r="F138" s="17">
        <f>'[1]CHEQUE-TRANSF DICIEMBRE'!F137</f>
        <v>0</v>
      </c>
      <c r="G138" s="18">
        <f>'[1]CHEQUE-TRANSF DICIEMBRE'!L137</f>
        <v>85094.75</v>
      </c>
      <c r="H138" s="19">
        <f t="shared" si="2"/>
        <v>12514621.430000022</v>
      </c>
    </row>
    <row r="139" spans="1:8" s="12" customFormat="1" ht="90" x14ac:dyDescent="0.2">
      <c r="A139" s="13"/>
      <c r="B139" s="14">
        <f>+'[1]CHEQUE-TRANSF DICIEMBRE'!E138</f>
        <v>44925</v>
      </c>
      <c r="C139" s="15" t="str">
        <f>+'[1]CHEQUE-TRANSF DICIEMBRE'!D138</f>
        <v>26487</v>
      </c>
      <c r="D139" s="16" t="str">
        <f>'[1]CHEQUE-TRANSF DICIEMBRE'!C138</f>
        <v>COMERCIAL GUSTAVO ADOLFO MEDINA, SRL.</v>
      </c>
      <c r="E139" s="15" t="str">
        <f>'[1]CHEQUE-TRANSF DICIEMBRE'!M138</f>
        <v>PAGO FACTURAS NO. B1500000010, 0009, COMPRA DE MATERIALES DE LIMPIEZA PARA USO EN LOS CENTROS DE PRIMER NIVEL(CPN), OFICINA REGIONAL Y GERENCIA DE AREA, VER ANEXO.</v>
      </c>
      <c r="F139" s="17">
        <f>'[1]CHEQUE-TRANSF DICIEMBRE'!F138</f>
        <v>0</v>
      </c>
      <c r="G139" s="18">
        <f>'[1]CHEQUE-TRANSF DICIEMBRE'!L138</f>
        <v>464966.82</v>
      </c>
      <c r="H139" s="19">
        <f t="shared" si="2"/>
        <v>12049654.610000022</v>
      </c>
    </row>
    <row r="140" spans="1:8" s="12" customFormat="1" ht="60" x14ac:dyDescent="0.2">
      <c r="A140" s="13"/>
      <c r="B140" s="14">
        <f>+'[1]CHEQUE-TRANSF DICIEMBRE'!E139</f>
        <v>44925</v>
      </c>
      <c r="C140" s="15" t="str">
        <f>+'[1]CHEQUE-TRANSF DICIEMBRE'!D139</f>
        <v>26488</v>
      </c>
      <c r="D140" s="16" t="str">
        <f>'[1]CHEQUE-TRANSF DICIEMBRE'!C139</f>
        <v>INVESIONES MORILLO ENCARNACION, SRL.</v>
      </c>
      <c r="E140" s="15" t="str">
        <f>'[1]CHEQUE-TRANSF DICIEMBRE'!M139</f>
        <v>PAGO FACTURA NO. B1500000285, COMPRA DE GOMA PARA MOTOR BOBI 300 DE LA GERENCIA DE AREA ELIAS PIÑA.</v>
      </c>
      <c r="F140" s="17">
        <f>'[1]CHEQUE-TRANSF DICIEMBRE'!F139</f>
        <v>0</v>
      </c>
      <c r="G140" s="18">
        <f>'[1]CHEQUE-TRANSF DICIEMBRE'!L139</f>
        <v>3974.15</v>
      </c>
      <c r="H140" s="19">
        <f t="shared" si="2"/>
        <v>12045680.460000021</v>
      </c>
    </row>
    <row r="141" spans="1:8" s="12" customFormat="1" ht="105" x14ac:dyDescent="0.2">
      <c r="A141" s="13"/>
      <c r="B141" s="14">
        <f>+'[1]CHEQUE-TRANSF DICIEMBRE'!E140</f>
        <v>44925</v>
      </c>
      <c r="C141" s="15" t="str">
        <f>+'[1]CHEQUE-TRANSF DICIEMBRE'!D140</f>
        <v>26489</v>
      </c>
      <c r="D141" s="16" t="str">
        <f>'[1]CHEQUE-TRANSF DICIEMBRE'!C140</f>
        <v>EMPRESAS MILANESE SRL</v>
      </c>
      <c r="E141" s="15" t="str">
        <f>'[1]CHEQUE-TRANSF DICIEMBRE'!M140</f>
        <v>PAGO FACTURA NO. B1500009523, COMPRA DE AGUA PARA CONSUMO EN LA GERENCIA DE AREA II, CENTRO DE DIAGNOSTICO SAN JUAN, ALMACEN DE SUMINISTRO,  Y OFICNA REGIONAL DE SALUD EL VALLE.</v>
      </c>
      <c r="F141" s="17">
        <f>'[1]CHEQUE-TRANSF DICIEMBRE'!F140</f>
        <v>0</v>
      </c>
      <c r="G141" s="18">
        <f>'[1]CHEQUE-TRANSF DICIEMBRE'!L140</f>
        <v>38864.5</v>
      </c>
      <c r="H141" s="19">
        <f t="shared" si="2"/>
        <v>12006815.960000021</v>
      </c>
    </row>
    <row r="142" spans="1:8" s="12" customFormat="1" ht="90" x14ac:dyDescent="0.2">
      <c r="A142" s="13"/>
      <c r="B142" s="14">
        <f>+'[1]CHEQUE-TRANSF DICIEMBRE'!E141</f>
        <v>44925</v>
      </c>
      <c r="C142" s="15" t="str">
        <f>+'[1]CHEQUE-TRANSF DICIEMBRE'!D141</f>
        <v>26490</v>
      </c>
      <c r="D142" s="16" t="str">
        <f>'[1]CHEQUE-TRANSF DICIEMBRE'!C141</f>
        <v>CENTRO ELECTRO VICTOR.</v>
      </c>
      <c r="E142" s="15" t="str">
        <f>'[1]CHEQUE-TRANSF DICIEMBRE'!M141</f>
        <v>PAGO FACTURAS VARIAS, COMPRA DE ARTICULOS DE REPUESTOS PARA USO EN LOS DIFERENTE VEHICULOS DEL SERVICIO REGIOANL DE SALUD EL VALLE, VER ANEXO.</v>
      </c>
      <c r="F142" s="17">
        <f>'[1]CHEQUE-TRANSF DICIEMBRE'!F141</f>
        <v>0</v>
      </c>
      <c r="G142" s="18">
        <f>'[1]CHEQUE-TRANSF DICIEMBRE'!L141</f>
        <v>136883.22</v>
      </c>
      <c r="H142" s="19">
        <f t="shared" si="2"/>
        <v>11869932.740000021</v>
      </c>
    </row>
    <row r="143" spans="1:8" s="12" customFormat="1" ht="105" x14ac:dyDescent="0.2">
      <c r="A143" s="13"/>
      <c r="B143" s="14">
        <f>+'[1]CHEQUE-TRANSF DICIEMBRE'!E142</f>
        <v>44925</v>
      </c>
      <c r="C143" s="15" t="str">
        <f>+'[1]CHEQUE-TRANSF DICIEMBRE'!D142</f>
        <v>29129465356</v>
      </c>
      <c r="D143" s="16" t="str">
        <f>'[1]CHEQUE-TRANSF DICIEMBRE'!C142</f>
        <v>RALANSA, EIRL.</v>
      </c>
      <c r="E143" s="15" t="str">
        <f>'[1]CHEQUE-TRANSF DICIEMBRE'!M142</f>
        <v>PAGO FACTURAS NO. B1500000904,906,893, COMPRA DE INSUMOS DE LABORATORIO PARA USO EN LOS CENTROS DIAGNOSTICOS AZUA, SAN JUAN Y LAS MATAS DE FARFAN, VER ANEXO</v>
      </c>
      <c r="F143" s="17">
        <f>'[1]CHEQUE-TRANSF DICIEMBRE'!F142</f>
        <v>0</v>
      </c>
      <c r="G143" s="18">
        <f>'[1]CHEQUE-TRANSF DICIEMBRE'!L142</f>
        <v>386861.5</v>
      </c>
      <c r="H143" s="19">
        <f t="shared" si="2"/>
        <v>11483071.240000021</v>
      </c>
    </row>
    <row r="144" spans="1:8" s="12" customFormat="1" ht="105" x14ac:dyDescent="0.2">
      <c r="A144" s="13"/>
      <c r="B144" s="14">
        <f>+'[1]CHEQUE-TRANSF DICIEMBRE'!E143</f>
        <v>44925</v>
      </c>
      <c r="C144" s="15" t="str">
        <f>+'[1]CHEQUE-TRANSF DICIEMBRE'!D143</f>
        <v>29129580427</v>
      </c>
      <c r="D144" s="16" t="str">
        <f>'[1]CHEQUE-TRANSF DICIEMBRE'!C143</f>
        <v>EMPRESAS MILTIN, SRL.</v>
      </c>
      <c r="E144" s="15" t="str">
        <f>'[1]CHEQUE-TRANSF DICIEMBRE'!M143</f>
        <v>PAGO FACTURAS NO. B1500007146,7030, Y  6893 COMPRA DE GAS GLP PARA MANTENER  LA CADENA DE FRIO DE LAS UNIDADES DE ATENCION PRIMARIA DEL SERVICIO REGIONAL DE SALUD EL VALLE. VER ANEXO.</v>
      </c>
      <c r="F144" s="17">
        <f>'[1]CHEQUE-TRANSF DICIEMBRE'!F143</f>
        <v>0</v>
      </c>
      <c r="G144" s="18">
        <f>'[1]CHEQUE-TRANSF DICIEMBRE'!L143</f>
        <v>378777.76</v>
      </c>
      <c r="H144" s="19">
        <f t="shared" si="2"/>
        <v>11104293.480000021</v>
      </c>
    </row>
    <row r="145" spans="1:8" s="12" customFormat="1" ht="75" x14ac:dyDescent="0.2">
      <c r="A145" s="13"/>
      <c r="B145" s="14">
        <f>+'[1]CHEQUE-TRANSF DICIEMBRE'!E144</f>
        <v>44925</v>
      </c>
      <c r="C145" s="15" t="str">
        <f>+'[1]CHEQUE-TRANSF DICIEMBRE'!D144</f>
        <v>29129765443</v>
      </c>
      <c r="D145" s="16" t="str">
        <f>'[1]CHEQUE-TRANSF DICIEMBRE'!C144</f>
        <v xml:space="preserve">JOSE ADRIANO  MONTES DE OCA </v>
      </c>
      <c r="E145" s="15" t="str">
        <f>'[1]CHEQUE-TRANSF DICIEMBRE'!M144</f>
        <v>PAGO FACTURAS NO. B1500005310,B1500005311, COMBUSTIBLE PARA LOS DIFERENTES VEHICULOS DEL SERVICIO RE</v>
      </c>
      <c r="F145" s="17">
        <f>'[1]CHEQUE-TRANSF DICIEMBRE'!F144</f>
        <v>0</v>
      </c>
      <c r="G145" s="18">
        <f>'[1]CHEQUE-TRANSF DICIEMBRE'!L144</f>
        <v>625460.38</v>
      </c>
      <c r="H145" s="19">
        <f t="shared" si="2"/>
        <v>10478833.10000002</v>
      </c>
    </row>
    <row r="146" spans="1:8" s="12" customFormat="1" ht="105" x14ac:dyDescent="0.2">
      <c r="A146" s="13"/>
      <c r="B146" s="14">
        <f>+'[1]CHEQUE-TRANSF DICIEMBRE'!E145</f>
        <v>44925</v>
      </c>
      <c r="C146" s="15" t="str">
        <f>+'[1]CHEQUE-TRANSF DICIEMBRE'!D145</f>
        <v>29129865687</v>
      </c>
      <c r="D146" s="16" t="str">
        <f>'[1]CHEQUE-TRANSF DICIEMBRE'!C145</f>
        <v>LIRIANO N. COMERCIAL SRL</v>
      </c>
      <c r="E146" s="15" t="str">
        <f>'[1]CHEQUE-TRANSF DICIEMBRE'!M145</f>
        <v>PAGO FACTURAS NO. B1500004758,4634,4587, Y 4486,COMPRA DE INSUMOS DE LABORATORIOS PARA USO EN LOS CENTROS DE DIAGNOSTICOS SAN JUAN AZUA, Y ELIAS PIÑA. VER ANEXOS.</v>
      </c>
      <c r="F146" s="17">
        <f>'[1]CHEQUE-TRANSF DICIEMBRE'!F145</f>
        <v>0</v>
      </c>
      <c r="G146" s="18">
        <f>'[1]CHEQUE-TRANSF DICIEMBRE'!L145</f>
        <v>57002.8</v>
      </c>
      <c r="H146" s="19">
        <f t="shared" si="2"/>
        <v>10421830.300000019</v>
      </c>
    </row>
    <row r="147" spans="1:8" s="12" customFormat="1" ht="75" x14ac:dyDescent="0.2">
      <c r="A147" s="13"/>
      <c r="B147" s="14">
        <f>+'[1]CHEQUE-TRANSF DICIEMBRE'!E146</f>
        <v>44925</v>
      </c>
      <c r="C147" s="15" t="str">
        <f>+'[1]CHEQUE-TRANSF DICIEMBRE'!D146</f>
        <v>29130307662</v>
      </c>
      <c r="D147" s="16" t="str">
        <f>'[1]CHEQUE-TRANSF DICIEMBRE'!C146</f>
        <v>AUTO REPUESTOS ASODECO EIRL</v>
      </c>
      <c r="E147" s="15" t="str">
        <f>'[1]CHEQUE-TRANSF DICIEMBRE'!M146</f>
        <v>PAGO FACTURAS NO. B1500000274, Y 273, COMPRA DE REPUESTOS PARA LOS MOTORES Y DIFERENTES GUAGUA DEL AREA DE TRANSPORTACION. VER ANEXO.</v>
      </c>
      <c r="F147" s="17">
        <f>'[1]CHEQUE-TRANSF DICIEMBRE'!F146</f>
        <v>0</v>
      </c>
      <c r="G147" s="18">
        <f>'[1]CHEQUE-TRANSF DICIEMBRE'!L146</f>
        <v>76275</v>
      </c>
      <c r="H147" s="19">
        <f t="shared" si="2"/>
        <v>10345555.300000019</v>
      </c>
    </row>
    <row r="148" spans="1:8" s="12" customFormat="1" ht="75" x14ac:dyDescent="0.2">
      <c r="A148" s="13"/>
      <c r="B148" s="14">
        <f>+'[1]CHEQUE-TRANSF DICIEMBRE'!E147</f>
        <v>44925</v>
      </c>
      <c r="C148" s="15" t="str">
        <f>+'[1]CHEQUE-TRANSF DICIEMBRE'!D147</f>
        <v>29130371814</v>
      </c>
      <c r="D148" s="16" t="str">
        <f>'[1]CHEQUE-TRANSF DICIEMBRE'!C147</f>
        <v>SYNTES,SRL</v>
      </c>
      <c r="E148" s="15" t="str">
        <f>'[1]CHEQUE-TRANSF DICIEMBRE'!M147</f>
        <v xml:space="preserve"> PAGO FACTURA NO. B1500001841, PAGO DE SERVICIO TECNICO, PARA USO EN EL CENTRO DE DIAGNOSTICO LAS MATAS DE FARFAN.</v>
      </c>
      <c r="F148" s="17">
        <f>'[1]CHEQUE-TRANSF DICIEMBRE'!F147</f>
        <v>0</v>
      </c>
      <c r="G148" s="18">
        <f>'[1]CHEQUE-TRANSF DICIEMBRE'!L147</f>
        <v>16328.5</v>
      </c>
      <c r="H148" s="19">
        <f t="shared" si="2"/>
        <v>10329226.800000019</v>
      </c>
    </row>
    <row r="149" spans="1:8" s="12" customFormat="1" ht="90" x14ac:dyDescent="0.2">
      <c r="A149" s="13"/>
      <c r="B149" s="14">
        <f>+'[1]CHEQUE-TRANSF DICIEMBRE'!E148</f>
        <v>44925</v>
      </c>
      <c r="C149" s="15" t="str">
        <f>+'[1]CHEQUE-TRANSF DICIEMBRE'!D148</f>
        <v>29130471097</v>
      </c>
      <c r="D149" s="16" t="str">
        <f>'[1]CHEQUE-TRANSF DICIEMBRE'!C148</f>
        <v>BIO-NOVA SRL</v>
      </c>
      <c r="E149" s="15" t="str">
        <f>'[1]CHEQUE-TRANSF DICIEMBRE'!M148</f>
        <v>PAGO FACTURAS NO. B1500010404,10063, Y 9485, INSUMOS DE LABORATORIOS PARA LOS CENTROS DE DIAGNOSTICOS SERVICIOS REGIONAL DE SALUD EL VALLE VER ANEXO.</v>
      </c>
      <c r="F149" s="17">
        <f>'[1]CHEQUE-TRANSF DICIEMBRE'!F148</f>
        <v>0</v>
      </c>
      <c r="G149" s="18">
        <f>'[1]CHEQUE-TRANSF DICIEMBRE'!L148</f>
        <v>158536.95000000001</v>
      </c>
      <c r="H149" s="19">
        <f t="shared" si="2"/>
        <v>10170689.85000002</v>
      </c>
    </row>
    <row r="150" spans="1:8" s="12" customFormat="1" ht="90" x14ac:dyDescent="0.2">
      <c r="A150" s="13"/>
      <c r="B150" s="14">
        <f>+'[1]CHEQUE-TRANSF DICIEMBRE'!E149</f>
        <v>44925</v>
      </c>
      <c r="C150" s="15" t="str">
        <f>+'[1]CHEQUE-TRANSF DICIEMBRE'!D149</f>
        <v>29130597051</v>
      </c>
      <c r="D150" s="16" t="str">
        <f>'[1]CHEQUE-TRANSF DICIEMBRE'!C149</f>
        <v>IMPRENTA Y MULTISERVICIOS R V SRL</v>
      </c>
      <c r="E150" s="15" t="str">
        <f>'[1]CHEQUE-TRANSF DICIEMBRE'!M149</f>
        <v>PAGO FACTURAS NO. B1500000437,431,412, COMPRA DE MATERIALES GASTABLE PARA USO EN LAS UNIDADES DE ATENCION PRIMARIA DEL SERVICIO REGIONAL DE SALUD EL VALLE VER ANEXO.</v>
      </c>
      <c r="F150" s="17">
        <f>'[1]CHEQUE-TRANSF DICIEMBRE'!F149</f>
        <v>0</v>
      </c>
      <c r="G150" s="18">
        <f>'[1]CHEQUE-TRANSF DICIEMBRE'!L149</f>
        <v>577712.5</v>
      </c>
      <c r="H150" s="19">
        <f t="shared" si="2"/>
        <v>9592977.3500000201</v>
      </c>
    </row>
    <row r="151" spans="1:8" s="12" customFormat="1" ht="105" x14ac:dyDescent="0.2">
      <c r="A151" s="13"/>
      <c r="B151" s="14">
        <f>+'[1]CHEQUE-TRANSF DICIEMBRE'!E150</f>
        <v>44925</v>
      </c>
      <c r="C151" s="15" t="str">
        <f>+'[1]CHEQUE-TRANSF DICIEMBRE'!D150</f>
        <v>2913068313</v>
      </c>
      <c r="D151" s="16" t="str">
        <f>'[1]CHEQUE-TRANSF DICIEMBRE'!C150</f>
        <v>HOPYLAB MEDICAL, SRL.</v>
      </c>
      <c r="E151" s="15" t="str">
        <f>'[1]CHEQUE-TRANSF DICIEMBRE'!M150</f>
        <v>PAGO FACTURAS NO. B1500000027,0016,008, 005, Y 002, COMPRA DE INSUMOS DE LABORATORIOS PARA USO EN LOS CENTROS DE DIAGNOSTICO AZU, SAN JUAN Y LAS MATAS DE FARFAN.</v>
      </c>
      <c r="F151" s="17">
        <f>'[1]CHEQUE-TRANSF DICIEMBRE'!F150</f>
        <v>0</v>
      </c>
      <c r="G151" s="18">
        <f>'[1]CHEQUE-TRANSF DICIEMBRE'!L150</f>
        <v>411932.78</v>
      </c>
      <c r="H151" s="19">
        <f t="shared" si="2"/>
        <v>9181044.5700000208</v>
      </c>
    </row>
    <row r="152" spans="1:8" s="12" customFormat="1" ht="90" x14ac:dyDescent="0.2">
      <c r="A152" s="13"/>
      <c r="B152" s="14">
        <f>+'[1]CHEQUE-TRANSF DICIEMBRE'!E151</f>
        <v>44925</v>
      </c>
      <c r="C152" s="15" t="str">
        <f>+'[1]CHEQUE-TRANSF DICIEMBRE'!D151</f>
        <v>29130730557</v>
      </c>
      <c r="D152" s="16" t="str">
        <f>'[1]CHEQUE-TRANSF DICIEMBRE'!C151</f>
        <v>BLAXCORP MEDICAL</v>
      </c>
      <c r="E152" s="15" t="str">
        <f>'[1]CHEQUE-TRANSF DICIEMBRE'!M151</f>
        <v>PAGO FACTURA NO. B1500000710, COMPRA DE INSUMOS DE LABORATORIOS, PARA USO EN LOS CENTROS DE DIAGNOSTICOS AZUA, SAN JUAN, Y LAS MATAS DE FARFAN.</v>
      </c>
      <c r="F152" s="17">
        <f>'[1]CHEQUE-TRANSF DICIEMBRE'!F151</f>
        <v>0</v>
      </c>
      <c r="G152" s="18">
        <f>'[1]CHEQUE-TRANSF DICIEMBRE'!L151</f>
        <v>105303.84</v>
      </c>
      <c r="H152" s="19">
        <f t="shared" si="2"/>
        <v>9075740.7300000209</v>
      </c>
    </row>
    <row r="153" spans="1:8" s="12" customFormat="1" ht="120" x14ac:dyDescent="0.2">
      <c r="A153" s="13"/>
      <c r="B153" s="14">
        <f>+'[1]CHEQUE-TRANSF DICIEMBRE'!E152</f>
        <v>44925</v>
      </c>
      <c r="C153" s="15" t="str">
        <f>+'[1]CHEQUE-TRANSF DICIEMBRE'!D152</f>
        <v>29132651241</v>
      </c>
      <c r="D153" s="16" t="str">
        <f>'[1]CHEQUE-TRANSF DICIEMBRE'!C152</f>
        <v>PAPELERIA ALEX</v>
      </c>
      <c r="E153" s="15" t="str">
        <f>'[1]CHEQUE-TRANSF DICIEMBRE'!M152</f>
        <v>PAGO FACTURAS, B1500000958,0957, 0843, 0773,0728,0664,0634,COMPRA DE MATERIALES GASTABLE PARA DIVERSAS ACTIVIDADES Y USO DEL SERVICIO REGIONAL DE SALUD EL VALLE Y SUS DEPENDENCIA, VER ANEXO.</v>
      </c>
      <c r="F153" s="17">
        <f>'[1]CHEQUE-TRANSF DICIEMBRE'!F152</f>
        <v>0</v>
      </c>
      <c r="G153" s="18">
        <f>'[1]CHEQUE-TRANSF DICIEMBRE'!L152</f>
        <v>144457.18</v>
      </c>
      <c r="H153" s="19">
        <f t="shared" si="2"/>
        <v>8931283.5500000212</v>
      </c>
    </row>
    <row r="154" spans="1:8" s="12" customFormat="1" ht="60" x14ac:dyDescent="0.2">
      <c r="A154" s="13"/>
      <c r="B154" s="14">
        <f>+'[1]CHEQUE-TRANSF DICIEMBRE'!E153</f>
        <v>44925</v>
      </c>
      <c r="C154" s="15" t="str">
        <f>+'[1]CHEQUE-TRANSF DICIEMBRE'!D153</f>
        <v>29132948914</v>
      </c>
      <c r="D154" s="16" t="str">
        <f>'[1]CHEQUE-TRANSF DICIEMBRE'!C153</f>
        <v>PAPELERIA ALEX</v>
      </c>
      <c r="E154" s="15" t="str">
        <f>'[1]CHEQUE-TRANSF DICIEMBRE'!M153</f>
        <v>PAGO FACTURA NO. B1500000740, COMPRA DE PILA AA, PARA USO EN EL CENTRO DE DIAGOSTICO SAN JUAN.</v>
      </c>
      <c r="F154" s="17">
        <f>'[1]CHEQUE-TRANSF DICIEMBRE'!F153</f>
        <v>0</v>
      </c>
      <c r="G154" s="18">
        <f>'[1]CHEQUE-TRANSF DICIEMBRE'!L153</f>
        <v>3562.37</v>
      </c>
      <c r="H154" s="19">
        <f t="shared" si="2"/>
        <v>8927721.1800000221</v>
      </c>
    </row>
    <row r="155" spans="1:8" s="12" customFormat="1" ht="30" x14ac:dyDescent="0.2">
      <c r="A155" s="13"/>
      <c r="B155" s="14">
        <f>+'[1]CHEQUE-TRANSF DICIEMBRE'!E154</f>
        <v>44925</v>
      </c>
      <c r="C155" s="15" t="str">
        <f>+'[1]CHEQUE-TRANSF DICIEMBRE'!D154</f>
        <v>29133098852</v>
      </c>
      <c r="D155" s="16" t="str">
        <f>'[1]CHEQUE-TRANSF DICIEMBRE'!C154</f>
        <v xml:space="preserve">TESORERIA DE LA SEGURIDAD SOCIAL </v>
      </c>
      <c r="E155" s="15" t="str">
        <f>'[1]CHEQUE-TRANSF DICIEMBRE'!M154</f>
        <v>PAGO SEGURIDAD SOCIAL EMPLEADOS DICIEMBRE 2022</v>
      </c>
      <c r="F155" s="17">
        <f>'[1]CHEQUE-TRANSF DICIEMBRE'!F154</f>
        <v>0</v>
      </c>
      <c r="G155" s="18">
        <f>'[1]CHEQUE-TRANSF DICIEMBRE'!L154</f>
        <v>137023.35</v>
      </c>
      <c r="H155" s="19">
        <f t="shared" si="2"/>
        <v>8790697.8300000224</v>
      </c>
    </row>
    <row r="156" spans="1:8" s="12" customFormat="1" ht="60" x14ac:dyDescent="0.2">
      <c r="A156" s="13"/>
      <c r="B156" s="14">
        <f>+'[1]CHEQUE-TRANSF DICIEMBRE'!E155</f>
        <v>44925</v>
      </c>
      <c r="C156" s="15" t="str">
        <f>+'[1]CHEQUE-TRANSF DICIEMBRE'!D155</f>
        <v>26491</v>
      </c>
      <c r="D156" s="16" t="str">
        <f>'[1]CHEQUE-TRANSF DICIEMBRE'!C155</f>
        <v>FAUSTINO LOPEZ RAMIREZ</v>
      </c>
      <c r="E156" s="15" t="str">
        <f>'[1]CHEQUE-TRANSF DICIEMBRE'!M155</f>
        <v>PAGO CORRESPONDIENTE AL MES DE NOVIEMBRE  2022, POR TRABAJO A MECANICO DEL  SERVICIO REGIONAL DE SALUD</v>
      </c>
      <c r="F156" s="17">
        <f>'[1]CHEQUE-TRANSF DICIEMBRE'!F155</f>
        <v>0</v>
      </c>
      <c r="G156" s="18">
        <f>'[1]CHEQUE-TRANSF DICIEMBRE'!L155</f>
        <v>11000</v>
      </c>
      <c r="H156" s="19">
        <f t="shared" si="2"/>
        <v>8779697.8300000224</v>
      </c>
    </row>
    <row r="157" spans="1:8" s="12" customFormat="1" ht="75" x14ac:dyDescent="0.2">
      <c r="A157" s="13"/>
      <c r="B157" s="14">
        <f>+'[1]CHEQUE-TRANSF DICIEMBRE'!E156</f>
        <v>44925</v>
      </c>
      <c r="C157" s="15" t="str">
        <f>+'[1]CHEQUE-TRANSF DICIEMBRE'!D156</f>
        <v>26492</v>
      </c>
      <c r="D157" s="16" t="str">
        <f>'[1]CHEQUE-TRANSF DICIEMBRE'!C156</f>
        <v>HECTOR LEONIDAS QUITERIO REMIREZ</v>
      </c>
      <c r="E157" s="15" t="str">
        <f>'[1]CHEQUE-TRANSF DICIEMBRE'!M156</f>
        <v>PAGO DE LOS MESES OCTUBRE- DICIEMBRE 2022, POR TRABAJO DE REPARACION DE LAS NEVERAS DE DIFERENTES CPN DEL SERVICIO REGIONAL DE SALUD.</v>
      </c>
      <c r="F157" s="17">
        <f>'[1]CHEQUE-TRANSF DICIEMBRE'!F156</f>
        <v>0</v>
      </c>
      <c r="G157" s="18">
        <f>'[1]CHEQUE-TRANSF DICIEMBRE'!L156</f>
        <v>36400</v>
      </c>
      <c r="H157" s="19">
        <f t="shared" si="2"/>
        <v>8743297.8300000224</v>
      </c>
    </row>
    <row r="158" spans="1:8" s="12" customFormat="1" ht="60" x14ac:dyDescent="0.2">
      <c r="A158" s="13"/>
      <c r="B158" s="14">
        <f>+'[1]CHEQUE-TRANSF DICIEMBRE'!E157</f>
        <v>44925</v>
      </c>
      <c r="C158" s="15" t="str">
        <f>+'[1]CHEQUE-TRANSF DICIEMBRE'!D157</f>
        <v>26493</v>
      </c>
      <c r="D158" s="16" t="str">
        <f>'[1]CHEQUE-TRANSF DICIEMBRE'!C157</f>
        <v>DANILO MESA RODRIGUEZ</v>
      </c>
      <c r="E158" s="15" t="str">
        <f>'[1]CHEQUE-TRANSF DICIEMBRE'!M157</f>
        <v>PAGO CORRESPONDIENTE AL MES DE DICIEMBRE POR TRABAJO A MECANICO DEL SERVICIO REGIONAL DE SALUD EL VALLE.</v>
      </c>
      <c r="F158" s="17">
        <f>'[1]CHEQUE-TRANSF DICIEMBRE'!F157</f>
        <v>0</v>
      </c>
      <c r="G158" s="18">
        <f>'[1]CHEQUE-TRANSF DICIEMBRE'!L157</f>
        <v>16800</v>
      </c>
      <c r="H158" s="19">
        <f t="shared" si="2"/>
        <v>8726497.8300000224</v>
      </c>
    </row>
    <row r="159" spans="1:8" s="12" customFormat="1" ht="45" x14ac:dyDescent="0.2">
      <c r="A159" s="13"/>
      <c r="B159" s="14">
        <f>+'[1]CHEQUE-TRANSF DICIEMBRE'!E158</f>
        <v>44925</v>
      </c>
      <c r="C159" s="15" t="str">
        <f>+'[1]CHEQUE-TRANSF DICIEMBRE'!D158</f>
        <v>26494</v>
      </c>
      <c r="D159" s="16" t="str">
        <f>'[1]CHEQUE-TRANSF DICIEMBRE'!C158</f>
        <v xml:space="preserve">VICTOR ANTONIO ANGOMAS </v>
      </c>
      <c r="E159" s="15" t="str">
        <f>'[1]CHEQUE-TRANSF DICIEMBRE'!M158</f>
        <v>PAGO MES DE NOVIEMBRE POR TRABAJO A PINTOR DEL SERVICIO REGIONAL EL VALLE.</v>
      </c>
      <c r="F159" s="17">
        <f>'[1]CHEQUE-TRANSF DICIEMBRE'!F158</f>
        <v>0</v>
      </c>
      <c r="G159" s="18">
        <f>'[1]CHEQUE-TRANSF DICIEMBRE'!L158</f>
        <v>12000</v>
      </c>
      <c r="H159" s="19">
        <f t="shared" si="2"/>
        <v>8714497.8300000224</v>
      </c>
    </row>
    <row r="160" spans="1:8" s="12" customFormat="1" ht="15" x14ac:dyDescent="0.2">
      <c r="A160" s="13"/>
      <c r="B160" s="14">
        <f>+'[1]CHEQUE-TRANSF DICIEMBRE'!E159</f>
        <v>44925</v>
      </c>
      <c r="C160" s="15" t="str">
        <f>+'[1]CHEQUE-TRANSF DICIEMBRE'!D159</f>
        <v>26495</v>
      </c>
      <c r="D160" s="16" t="str">
        <f>'[1]CHEQUE-TRANSF DICIEMBRE'!C159</f>
        <v>NULO</v>
      </c>
      <c r="E160" s="15" t="str">
        <f>'[1]CHEQUE-TRANSF DICIEMBRE'!M159</f>
        <v>NULO</v>
      </c>
      <c r="F160" s="17">
        <f>'[1]CHEQUE-TRANSF DICIEMBRE'!F159</f>
        <v>0</v>
      </c>
      <c r="G160" s="18">
        <f>'[1]CHEQUE-TRANSF DICIEMBRE'!L159</f>
        <v>0</v>
      </c>
      <c r="H160" s="19">
        <f t="shared" si="2"/>
        <v>8714497.8300000224</v>
      </c>
    </row>
    <row r="161" spans="1:8" s="12" customFormat="1" ht="60" x14ac:dyDescent="0.2">
      <c r="A161" s="13"/>
      <c r="B161" s="14">
        <f>+'[1]CHEQUE-TRANSF DICIEMBRE'!E160</f>
        <v>44925</v>
      </c>
      <c r="C161" s="15" t="str">
        <f>+'[1]CHEQUE-TRANSF DICIEMBRE'!D160</f>
        <v>26496</v>
      </c>
      <c r="D161" s="16" t="str">
        <f>'[1]CHEQUE-TRANSF DICIEMBRE'!C160</f>
        <v>ABRAHAM DURAN PEREZ</v>
      </c>
      <c r="E161" s="15" t="str">
        <f>'[1]CHEQUE-TRANSF DICIEMBRE'!M160</f>
        <v>PAGO CORRESPONDIENTE AL MES DE NOVIEMBRE POR TRABAJO A PINTOR DEL SERVICIO REGIONAL DE SALUD EL VALLE.</v>
      </c>
      <c r="F161" s="17">
        <f>'[1]CHEQUE-TRANSF DICIEMBRE'!F160</f>
        <v>0</v>
      </c>
      <c r="G161" s="18">
        <f>'[1]CHEQUE-TRANSF DICIEMBRE'!L160</f>
        <v>6000</v>
      </c>
      <c r="H161" s="19">
        <f t="shared" si="2"/>
        <v>8708497.8300000224</v>
      </c>
    </row>
    <row r="162" spans="1:8" s="12" customFormat="1" ht="30" x14ac:dyDescent="0.2">
      <c r="A162" s="13"/>
      <c r="B162" s="14">
        <f>+'[1]CHEQUE-TRANSF DICIEMBRE'!E161</f>
        <v>44925</v>
      </c>
      <c r="C162" s="15">
        <f>+'[1]CHEQUE-TRANSF DICIEMBRE'!D161</f>
        <v>0</v>
      </c>
      <c r="D162" s="16" t="str">
        <f>'[1]CHEQUE-TRANSF DICIEMBRE'!C161</f>
        <v>CARGO BANCARIO</v>
      </c>
      <c r="E162" s="15" t="str">
        <f>'[1]CHEQUE-TRANSF DICIEMBRE'!M161</f>
        <v>COMISION BANCARIA MES DE DICIEMBRE 2022</v>
      </c>
      <c r="F162" s="17">
        <f>'[1]CHEQUE-TRANSF DICIEMBRE'!F161</f>
        <v>0</v>
      </c>
      <c r="G162" s="18">
        <f>'[1]CHEQUE-TRANSF DICIEMBRE'!L161</f>
        <v>19240.189999999999</v>
      </c>
      <c r="H162" s="19">
        <f t="shared" si="2"/>
        <v>8689257.6400000229</v>
      </c>
    </row>
    <row r="163" spans="1:8" s="12" customFormat="1" ht="15" hidden="1" x14ac:dyDescent="0.2">
      <c r="A163" s="13"/>
      <c r="B163" s="14">
        <f>+'[1]CHEQUE-TRANSF DICIEMBRE'!E162</f>
        <v>0</v>
      </c>
      <c r="C163" s="15">
        <f>+'[1]CHEQUE-TRANSF DICIEMBRE'!D162</f>
        <v>0</v>
      </c>
      <c r="D163" s="16">
        <f>'[1]CHEQUE-TRANSF DICIEMBRE'!C162</f>
        <v>0</v>
      </c>
      <c r="E163" s="15">
        <f>'[1]CHEQUE-TRANSF DICIEMBRE'!M162</f>
        <v>0</v>
      </c>
      <c r="F163" s="17">
        <f>'[1]CHEQUE-TRANSF DICIEMBRE'!F162</f>
        <v>0</v>
      </c>
      <c r="G163" s="18">
        <f>'[1]CHEQUE-TRANSF DICIEMBRE'!L162</f>
        <v>0</v>
      </c>
      <c r="H163" s="19">
        <f t="shared" si="2"/>
        <v>8689257.6400000229</v>
      </c>
    </row>
    <row r="164" spans="1:8" s="12" customFormat="1" ht="15" hidden="1" x14ac:dyDescent="0.2">
      <c r="A164" s="13"/>
      <c r="B164" s="14">
        <f>+'[1]CHEQUE-TRANSF DICIEMBRE'!E163</f>
        <v>0</v>
      </c>
      <c r="C164" s="15">
        <f>+'[1]CHEQUE-TRANSF DICIEMBRE'!D163</f>
        <v>0</v>
      </c>
      <c r="D164" s="16">
        <f>'[1]CHEQUE-TRANSF DICIEMBRE'!C163</f>
        <v>0</v>
      </c>
      <c r="E164" s="15">
        <f>'[1]CHEQUE-TRANSF DICIEMBRE'!M163</f>
        <v>0</v>
      </c>
      <c r="F164" s="17">
        <f>'[1]CHEQUE-TRANSF DICIEMBRE'!F163</f>
        <v>0</v>
      </c>
      <c r="G164" s="18">
        <f>'[1]CHEQUE-TRANSF DICIEMBRE'!L163</f>
        <v>0</v>
      </c>
      <c r="H164" s="19">
        <f t="shared" si="2"/>
        <v>8689257.6400000229</v>
      </c>
    </row>
    <row r="165" spans="1:8" s="12" customFormat="1" ht="15" hidden="1" x14ac:dyDescent="0.2">
      <c r="A165" s="13"/>
      <c r="B165" s="14">
        <f>+'[1]CHEQUE-TRANSF DICIEMBRE'!E164</f>
        <v>0</v>
      </c>
      <c r="C165" s="15">
        <f>+'[1]CHEQUE-TRANSF DICIEMBRE'!D164</f>
        <v>0</v>
      </c>
      <c r="D165" s="16">
        <f>'[1]CHEQUE-TRANSF DICIEMBRE'!C164</f>
        <v>0</v>
      </c>
      <c r="E165" s="15">
        <f>'[1]CHEQUE-TRANSF DICIEMBRE'!M164</f>
        <v>0</v>
      </c>
      <c r="F165" s="17">
        <f>'[1]CHEQUE-TRANSF DICIEMBRE'!F164</f>
        <v>0</v>
      </c>
      <c r="G165" s="18">
        <f>'[1]CHEQUE-TRANSF DICIEMBRE'!L164</f>
        <v>0</v>
      </c>
      <c r="H165" s="19">
        <f t="shared" si="2"/>
        <v>8689257.6400000229</v>
      </c>
    </row>
    <row r="166" spans="1:8" s="12" customFormat="1" ht="15" hidden="1" x14ac:dyDescent="0.2">
      <c r="A166" s="13"/>
      <c r="B166" s="14">
        <f>+'[1]CHEQUE-TRANSF DICIEMBRE'!E165</f>
        <v>0</v>
      </c>
      <c r="C166" s="15">
        <f>+'[1]CHEQUE-TRANSF DICIEMBRE'!D165</f>
        <v>0</v>
      </c>
      <c r="D166" s="16">
        <f>'[1]CHEQUE-TRANSF DICIEMBRE'!C165</f>
        <v>0</v>
      </c>
      <c r="E166" s="15">
        <f>'[1]CHEQUE-TRANSF DICIEMBRE'!M165</f>
        <v>0</v>
      </c>
      <c r="F166" s="17">
        <f>'[1]CHEQUE-TRANSF DICIEMBRE'!F165</f>
        <v>0</v>
      </c>
      <c r="G166" s="18">
        <f>'[1]CHEQUE-TRANSF DICIEMBRE'!L165</f>
        <v>0</v>
      </c>
      <c r="H166" s="19">
        <f t="shared" si="2"/>
        <v>8689257.6400000229</v>
      </c>
    </row>
    <row r="167" spans="1:8" s="12" customFormat="1" ht="15" hidden="1" x14ac:dyDescent="0.2">
      <c r="A167" s="13"/>
      <c r="B167" s="14">
        <f>+'[1]CHEQUE-TRANSF DICIEMBRE'!E166</f>
        <v>0</v>
      </c>
      <c r="C167" s="15">
        <f>+'[1]CHEQUE-TRANSF DICIEMBRE'!D166</f>
        <v>0</v>
      </c>
      <c r="D167" s="16">
        <f>'[1]CHEQUE-TRANSF DICIEMBRE'!C166</f>
        <v>0</v>
      </c>
      <c r="E167" s="15">
        <f>'[1]CHEQUE-TRANSF DICIEMBRE'!M166</f>
        <v>0</v>
      </c>
      <c r="F167" s="17">
        <f>'[1]CHEQUE-TRANSF DICIEMBRE'!F166</f>
        <v>0</v>
      </c>
      <c r="G167" s="18">
        <f>'[1]CHEQUE-TRANSF DICIEMBRE'!L166</f>
        <v>0</v>
      </c>
      <c r="H167" s="19">
        <f t="shared" si="2"/>
        <v>8689257.6400000229</v>
      </c>
    </row>
    <row r="168" spans="1:8" s="12" customFormat="1" ht="15" hidden="1" x14ac:dyDescent="0.2">
      <c r="A168" s="13"/>
      <c r="B168" s="14">
        <f>+'[1]CHEQUE-TRANSF DICIEMBRE'!E167</f>
        <v>0</v>
      </c>
      <c r="C168" s="15">
        <f>+'[1]CHEQUE-TRANSF DICIEMBRE'!D167</f>
        <v>0</v>
      </c>
      <c r="D168" s="16">
        <f>'[1]CHEQUE-TRANSF DICIEMBRE'!C167</f>
        <v>0</v>
      </c>
      <c r="E168" s="15">
        <f>'[1]CHEQUE-TRANSF DICIEMBRE'!M167</f>
        <v>0</v>
      </c>
      <c r="F168" s="17">
        <f>'[1]CHEQUE-TRANSF DICIEMBRE'!F167</f>
        <v>0</v>
      </c>
      <c r="G168" s="18">
        <f>'[1]CHEQUE-TRANSF DICIEMBRE'!L167</f>
        <v>0</v>
      </c>
      <c r="H168" s="19">
        <f t="shared" si="2"/>
        <v>8689257.6400000229</v>
      </c>
    </row>
    <row r="169" spans="1:8" s="12" customFormat="1" ht="15" hidden="1" x14ac:dyDescent="0.2">
      <c r="A169" s="13"/>
      <c r="B169" s="14">
        <f>+'[1]CHEQUE-TRANSF DICIEMBRE'!E168</f>
        <v>0</v>
      </c>
      <c r="C169" s="15">
        <f>+'[1]CHEQUE-TRANSF DICIEMBRE'!D168</f>
        <v>0</v>
      </c>
      <c r="D169" s="16">
        <f>'[1]CHEQUE-TRANSF DICIEMBRE'!C168</f>
        <v>0</v>
      </c>
      <c r="E169" s="15">
        <f>'[1]CHEQUE-TRANSF DICIEMBRE'!M168</f>
        <v>0</v>
      </c>
      <c r="F169" s="17">
        <f>'[1]CHEQUE-TRANSF DICIEMBRE'!F168</f>
        <v>0</v>
      </c>
      <c r="G169" s="18">
        <f>'[1]CHEQUE-TRANSF DICIEMBRE'!L168</f>
        <v>0</v>
      </c>
      <c r="H169" s="19">
        <f t="shared" si="2"/>
        <v>8689257.6400000229</v>
      </c>
    </row>
    <row r="170" spans="1:8" s="12" customFormat="1" ht="15" hidden="1" x14ac:dyDescent="0.2">
      <c r="A170" s="13"/>
      <c r="B170" s="14">
        <f>+'[1]CHEQUE-TRANSF DICIEMBRE'!E169</f>
        <v>0</v>
      </c>
      <c r="C170" s="15">
        <f>+'[1]CHEQUE-TRANSF DICIEMBRE'!D169</f>
        <v>0</v>
      </c>
      <c r="D170" s="16">
        <f>'[1]CHEQUE-TRANSF DICIEMBRE'!C169</f>
        <v>0</v>
      </c>
      <c r="E170" s="15">
        <f>'[1]CHEQUE-TRANSF DICIEMBRE'!M169</f>
        <v>0</v>
      </c>
      <c r="F170" s="17">
        <f>'[1]CHEQUE-TRANSF DICIEMBRE'!F169</f>
        <v>0</v>
      </c>
      <c r="G170" s="18">
        <f>'[1]CHEQUE-TRANSF DICIEMBRE'!L169</f>
        <v>0</v>
      </c>
      <c r="H170" s="19">
        <f t="shared" si="2"/>
        <v>8689257.6400000229</v>
      </c>
    </row>
    <row r="171" spans="1:8" s="12" customFormat="1" ht="15" hidden="1" x14ac:dyDescent="0.2">
      <c r="A171" s="13"/>
      <c r="B171" s="14">
        <f>+'[1]CHEQUE-TRANSF DICIEMBRE'!E170</f>
        <v>0</v>
      </c>
      <c r="C171" s="15">
        <f>+'[1]CHEQUE-TRANSF DICIEMBRE'!D170</f>
        <v>0</v>
      </c>
      <c r="D171" s="16">
        <f>'[1]CHEQUE-TRANSF DICIEMBRE'!C170</f>
        <v>0</v>
      </c>
      <c r="E171" s="15">
        <f>'[1]CHEQUE-TRANSF DICIEMBRE'!M170</f>
        <v>0</v>
      </c>
      <c r="F171" s="17">
        <f>'[1]CHEQUE-TRANSF DICIEMBRE'!F170</f>
        <v>0</v>
      </c>
      <c r="G171" s="18">
        <f>'[1]CHEQUE-TRANSF DICIEMBRE'!L170</f>
        <v>0</v>
      </c>
      <c r="H171" s="19">
        <f t="shared" si="2"/>
        <v>8689257.6400000229</v>
      </c>
    </row>
    <row r="172" spans="1:8" s="12" customFormat="1" ht="15" hidden="1" x14ac:dyDescent="0.2">
      <c r="A172" s="13"/>
      <c r="B172" s="14">
        <f>+'[1]CHEQUE-TRANSF DICIEMBRE'!E171</f>
        <v>0</v>
      </c>
      <c r="C172" s="15">
        <f>+'[1]CHEQUE-TRANSF DICIEMBRE'!D171</f>
        <v>0</v>
      </c>
      <c r="D172" s="16">
        <f>'[1]CHEQUE-TRANSF DICIEMBRE'!C171</f>
        <v>0</v>
      </c>
      <c r="E172" s="15">
        <f>'[1]CHEQUE-TRANSF DICIEMBRE'!M171</f>
        <v>0</v>
      </c>
      <c r="F172" s="17">
        <f>'[1]CHEQUE-TRANSF DICIEMBRE'!F171</f>
        <v>0</v>
      </c>
      <c r="G172" s="18">
        <f>'[1]CHEQUE-TRANSF DICIEMBRE'!L171</f>
        <v>0</v>
      </c>
      <c r="H172" s="19">
        <f t="shared" si="2"/>
        <v>8689257.6400000229</v>
      </c>
    </row>
    <row r="173" spans="1:8" s="12" customFormat="1" ht="15" hidden="1" x14ac:dyDescent="0.2">
      <c r="A173" s="13"/>
      <c r="B173" s="14">
        <f>+'[1]CHEQUE-TRANSF DICIEMBRE'!E172</f>
        <v>0</v>
      </c>
      <c r="C173" s="15">
        <f>+'[1]CHEQUE-TRANSF DICIEMBRE'!D172</f>
        <v>0</v>
      </c>
      <c r="D173" s="16">
        <f>'[1]CHEQUE-TRANSF DICIEMBRE'!C172</f>
        <v>0</v>
      </c>
      <c r="E173" s="15">
        <f>'[1]CHEQUE-TRANSF DICIEMBRE'!M172</f>
        <v>0</v>
      </c>
      <c r="F173" s="17">
        <f>'[1]CHEQUE-TRANSF DICIEMBRE'!F172</f>
        <v>0</v>
      </c>
      <c r="G173" s="18">
        <f>'[1]CHEQUE-TRANSF DICIEMBRE'!L172</f>
        <v>0</v>
      </c>
      <c r="H173" s="19">
        <f t="shared" si="2"/>
        <v>8689257.6400000229</v>
      </c>
    </row>
    <row r="174" spans="1:8" s="12" customFormat="1" ht="15" hidden="1" x14ac:dyDescent="0.2">
      <c r="A174" s="13"/>
      <c r="B174" s="14">
        <f>+'[1]CHEQUE-TRANSF DICIEMBRE'!E173</f>
        <v>0</v>
      </c>
      <c r="C174" s="15">
        <f>+'[1]CHEQUE-TRANSF DICIEMBRE'!D173</f>
        <v>0</v>
      </c>
      <c r="D174" s="16">
        <f>'[1]CHEQUE-TRANSF DICIEMBRE'!C173</f>
        <v>0</v>
      </c>
      <c r="E174" s="15">
        <f>'[1]CHEQUE-TRANSF DICIEMBRE'!M173</f>
        <v>0</v>
      </c>
      <c r="F174" s="17">
        <f>'[1]CHEQUE-TRANSF DICIEMBRE'!F173</f>
        <v>0</v>
      </c>
      <c r="G174" s="18">
        <f>'[1]CHEQUE-TRANSF DICIEMBRE'!L173</f>
        <v>0</v>
      </c>
      <c r="H174" s="19">
        <f t="shared" si="2"/>
        <v>8689257.6400000229</v>
      </c>
    </row>
    <row r="175" spans="1:8" s="12" customFormat="1" ht="15" hidden="1" x14ac:dyDescent="0.2">
      <c r="A175" s="13"/>
      <c r="B175" s="14">
        <f>+'[1]CHEQUE-TRANSF DICIEMBRE'!E174</f>
        <v>0</v>
      </c>
      <c r="C175" s="15">
        <f>+'[1]CHEQUE-TRANSF DICIEMBRE'!D174</f>
        <v>0</v>
      </c>
      <c r="D175" s="16">
        <f>'[1]CHEQUE-TRANSF DICIEMBRE'!C174</f>
        <v>0</v>
      </c>
      <c r="E175" s="15">
        <f>'[1]CHEQUE-TRANSF DICIEMBRE'!M174</f>
        <v>0</v>
      </c>
      <c r="F175" s="17">
        <f>'[1]CHEQUE-TRANSF DICIEMBRE'!F174</f>
        <v>0</v>
      </c>
      <c r="G175" s="18">
        <f>'[1]CHEQUE-TRANSF DICIEMBRE'!L174</f>
        <v>0</v>
      </c>
      <c r="H175" s="19">
        <f t="shared" si="2"/>
        <v>8689257.6400000229</v>
      </c>
    </row>
    <row r="176" spans="1:8" s="12" customFormat="1" ht="15" hidden="1" x14ac:dyDescent="0.2">
      <c r="A176" s="13"/>
      <c r="B176" s="14">
        <f>+'[1]CHEQUE-TRANSF DICIEMBRE'!E175</f>
        <v>0</v>
      </c>
      <c r="C176" s="15">
        <f>+'[1]CHEQUE-TRANSF DICIEMBRE'!D175</f>
        <v>0</v>
      </c>
      <c r="D176" s="16">
        <f>'[1]CHEQUE-TRANSF DICIEMBRE'!C175</f>
        <v>0</v>
      </c>
      <c r="E176" s="15">
        <f>'[1]CHEQUE-TRANSF DICIEMBRE'!M175</f>
        <v>0</v>
      </c>
      <c r="F176" s="17">
        <f>'[1]CHEQUE-TRANSF DICIEMBRE'!F175</f>
        <v>0</v>
      </c>
      <c r="G176" s="18">
        <f>'[1]CHEQUE-TRANSF DICIEMBRE'!L175</f>
        <v>0</v>
      </c>
      <c r="H176" s="19">
        <f t="shared" si="2"/>
        <v>8689257.6400000229</v>
      </c>
    </row>
    <row r="177" spans="1:8" s="12" customFormat="1" ht="15" hidden="1" x14ac:dyDescent="0.2">
      <c r="A177" s="13"/>
      <c r="B177" s="14">
        <f>+'[1]CHEQUE-TRANSF DICIEMBRE'!E176</f>
        <v>0</v>
      </c>
      <c r="C177" s="15">
        <f>+'[1]CHEQUE-TRANSF DICIEMBRE'!D176</f>
        <v>0</v>
      </c>
      <c r="D177" s="16">
        <f>'[1]CHEQUE-TRANSF DICIEMBRE'!C176</f>
        <v>0</v>
      </c>
      <c r="E177" s="15">
        <f>'[1]CHEQUE-TRANSF DICIEMBRE'!M176</f>
        <v>0</v>
      </c>
      <c r="F177" s="17">
        <f>'[1]CHEQUE-TRANSF DICIEMBRE'!F176</f>
        <v>0</v>
      </c>
      <c r="G177" s="18">
        <f>'[1]CHEQUE-TRANSF DICIEMBRE'!L176</f>
        <v>0</v>
      </c>
      <c r="H177" s="19">
        <f t="shared" si="2"/>
        <v>8689257.6400000229</v>
      </c>
    </row>
    <row r="178" spans="1:8" s="12" customFormat="1" ht="15" hidden="1" x14ac:dyDescent="0.2">
      <c r="A178" s="13"/>
      <c r="B178" s="14">
        <f>+'[1]CHEQUE-TRANSF DICIEMBRE'!E177</f>
        <v>0</v>
      </c>
      <c r="C178" s="15">
        <f>+'[1]CHEQUE-TRANSF DICIEMBRE'!D177</f>
        <v>0</v>
      </c>
      <c r="D178" s="16">
        <f>'[1]CHEQUE-TRANSF DICIEMBRE'!C177</f>
        <v>0</v>
      </c>
      <c r="E178" s="15">
        <f>'[1]CHEQUE-TRANSF DICIEMBRE'!M177</f>
        <v>0</v>
      </c>
      <c r="F178" s="17">
        <f>'[1]CHEQUE-TRANSF DICIEMBRE'!F177</f>
        <v>0</v>
      </c>
      <c r="G178" s="18">
        <f>'[1]CHEQUE-TRANSF DICIEMBRE'!L177</f>
        <v>0</v>
      </c>
      <c r="H178" s="19">
        <f t="shared" si="2"/>
        <v>8689257.6400000229</v>
      </c>
    </row>
    <row r="179" spans="1:8" s="12" customFormat="1" ht="15" hidden="1" x14ac:dyDescent="0.2">
      <c r="A179" s="13"/>
      <c r="B179" s="14">
        <f>+'[1]CHEQUE-TRANSF DICIEMBRE'!E178</f>
        <v>0</v>
      </c>
      <c r="C179" s="15">
        <f>+'[1]CHEQUE-TRANSF DICIEMBRE'!D178</f>
        <v>0</v>
      </c>
      <c r="D179" s="16">
        <f>'[1]CHEQUE-TRANSF DICIEMBRE'!C178</f>
        <v>0</v>
      </c>
      <c r="E179" s="15">
        <f>'[1]CHEQUE-TRANSF DICIEMBRE'!M178</f>
        <v>0</v>
      </c>
      <c r="F179" s="17">
        <f>'[1]CHEQUE-TRANSF DICIEMBRE'!F178</f>
        <v>0</v>
      </c>
      <c r="G179" s="18">
        <f>'[1]CHEQUE-TRANSF DICIEMBRE'!L178</f>
        <v>0</v>
      </c>
      <c r="H179" s="19">
        <f t="shared" si="2"/>
        <v>8689257.6400000229</v>
      </c>
    </row>
    <row r="180" spans="1:8" s="12" customFormat="1" ht="15" hidden="1" x14ac:dyDescent="0.2">
      <c r="A180" s="13"/>
      <c r="B180" s="14">
        <f>+'[1]CHEQUE-TRANSF DICIEMBRE'!E179</f>
        <v>0</v>
      </c>
      <c r="C180" s="15">
        <f>+'[1]CHEQUE-TRANSF DICIEMBRE'!D179</f>
        <v>0</v>
      </c>
      <c r="D180" s="16">
        <f>'[1]CHEQUE-TRANSF DICIEMBRE'!C179</f>
        <v>0</v>
      </c>
      <c r="E180" s="15">
        <f>'[1]CHEQUE-TRANSF DICIEMBRE'!M179</f>
        <v>0</v>
      </c>
      <c r="F180" s="17">
        <f>'[1]CHEQUE-TRANSF DICIEMBRE'!F179</f>
        <v>0</v>
      </c>
      <c r="G180" s="18">
        <f>'[1]CHEQUE-TRANSF DICIEMBRE'!L179</f>
        <v>0</v>
      </c>
      <c r="H180" s="19">
        <f t="shared" si="2"/>
        <v>8689257.6400000229</v>
      </c>
    </row>
    <row r="181" spans="1:8" s="12" customFormat="1" ht="15" hidden="1" x14ac:dyDescent="0.2">
      <c r="A181" s="13"/>
      <c r="B181" s="14">
        <f>+'[1]CHEQUE-TRANSF DICIEMBRE'!E180</f>
        <v>0</v>
      </c>
      <c r="C181" s="15">
        <f>+'[1]CHEQUE-TRANSF DICIEMBRE'!D180</f>
        <v>0</v>
      </c>
      <c r="D181" s="16">
        <f>'[1]CHEQUE-TRANSF DICIEMBRE'!C180</f>
        <v>0</v>
      </c>
      <c r="E181" s="15">
        <f>'[1]CHEQUE-TRANSF DICIEMBRE'!M180</f>
        <v>0</v>
      </c>
      <c r="F181" s="17">
        <f>'[1]CHEQUE-TRANSF DICIEMBRE'!F180</f>
        <v>0</v>
      </c>
      <c r="G181" s="18">
        <f>'[1]CHEQUE-TRANSF DICIEMBRE'!L180</f>
        <v>0</v>
      </c>
      <c r="H181" s="19">
        <f t="shared" si="2"/>
        <v>8689257.6400000229</v>
      </c>
    </row>
    <row r="182" spans="1:8" s="12" customFormat="1" ht="15" hidden="1" x14ac:dyDescent="0.2">
      <c r="A182" s="13"/>
      <c r="B182" s="14">
        <f>+'[1]CHEQUE-TRANSF DICIEMBRE'!E181</f>
        <v>0</v>
      </c>
      <c r="C182" s="15">
        <f>+'[1]CHEQUE-TRANSF DICIEMBRE'!D181</f>
        <v>0</v>
      </c>
      <c r="D182" s="16">
        <f>'[1]CHEQUE-TRANSF DICIEMBRE'!C181</f>
        <v>0</v>
      </c>
      <c r="E182" s="15">
        <f>'[1]CHEQUE-TRANSF DICIEMBRE'!M181</f>
        <v>0</v>
      </c>
      <c r="F182" s="17">
        <f>'[1]CHEQUE-TRANSF DICIEMBRE'!F181</f>
        <v>0</v>
      </c>
      <c r="G182" s="18">
        <f>'[1]CHEQUE-TRANSF DICIEMBRE'!L181</f>
        <v>0</v>
      </c>
      <c r="H182" s="19">
        <f t="shared" si="2"/>
        <v>8689257.6400000229</v>
      </c>
    </row>
    <row r="183" spans="1:8" s="12" customFormat="1" ht="15" hidden="1" x14ac:dyDescent="0.2">
      <c r="A183" s="13"/>
      <c r="B183" s="14">
        <f>+'[1]CHEQUE-TRANSF DICIEMBRE'!E182</f>
        <v>0</v>
      </c>
      <c r="C183" s="15">
        <f>+'[1]CHEQUE-TRANSF DICIEMBRE'!D182</f>
        <v>0</v>
      </c>
      <c r="D183" s="16">
        <f>'[1]CHEQUE-TRANSF DICIEMBRE'!C182</f>
        <v>0</v>
      </c>
      <c r="E183" s="15">
        <f>'[1]CHEQUE-TRANSF DICIEMBRE'!M182</f>
        <v>0</v>
      </c>
      <c r="F183" s="17">
        <f>'[1]CHEQUE-TRANSF DICIEMBRE'!F182</f>
        <v>0</v>
      </c>
      <c r="G183" s="18">
        <f>'[1]CHEQUE-TRANSF DICIEMBRE'!L182</f>
        <v>0</v>
      </c>
      <c r="H183" s="19">
        <f t="shared" si="2"/>
        <v>8689257.6400000229</v>
      </c>
    </row>
    <row r="184" spans="1:8" s="12" customFormat="1" ht="15" hidden="1" x14ac:dyDescent="0.2">
      <c r="A184" s="13"/>
      <c r="B184" s="14">
        <f>+'[1]CHEQUE-TRANSF DICIEMBRE'!E183</f>
        <v>0</v>
      </c>
      <c r="C184" s="15">
        <f>+'[1]CHEQUE-TRANSF DICIEMBRE'!D183</f>
        <v>0</v>
      </c>
      <c r="D184" s="16">
        <f>'[1]CHEQUE-TRANSF DICIEMBRE'!C183</f>
        <v>0</v>
      </c>
      <c r="E184" s="15">
        <f>'[1]CHEQUE-TRANSF DICIEMBRE'!M183</f>
        <v>0</v>
      </c>
      <c r="F184" s="17">
        <f>'[1]CHEQUE-TRANSF DICIEMBRE'!F183</f>
        <v>0</v>
      </c>
      <c r="G184" s="18">
        <f>'[1]CHEQUE-TRANSF DICIEMBRE'!L183</f>
        <v>0</v>
      </c>
      <c r="H184" s="19">
        <f t="shared" si="2"/>
        <v>8689257.6400000229</v>
      </c>
    </row>
    <row r="185" spans="1:8" s="12" customFormat="1" ht="15" hidden="1" x14ac:dyDescent="0.2">
      <c r="A185" s="13"/>
      <c r="B185" s="14">
        <f>+'[1]CHEQUE-TRANSF DICIEMBRE'!E184</f>
        <v>0</v>
      </c>
      <c r="C185" s="15">
        <f>+'[1]CHEQUE-TRANSF DICIEMBRE'!D184</f>
        <v>0</v>
      </c>
      <c r="D185" s="16">
        <f>'[1]CHEQUE-TRANSF DICIEMBRE'!C184</f>
        <v>0</v>
      </c>
      <c r="E185" s="15">
        <f>'[1]CHEQUE-TRANSF DICIEMBRE'!M184</f>
        <v>0</v>
      </c>
      <c r="F185" s="17">
        <f>'[1]CHEQUE-TRANSF DICIEMBRE'!F184</f>
        <v>0</v>
      </c>
      <c r="G185" s="18">
        <f>'[1]CHEQUE-TRANSF DICIEMBRE'!L184</f>
        <v>0</v>
      </c>
      <c r="H185" s="19">
        <f t="shared" si="2"/>
        <v>8689257.6400000229</v>
      </c>
    </row>
    <row r="186" spans="1:8" s="12" customFormat="1" ht="15" hidden="1" x14ac:dyDescent="0.2">
      <c r="A186" s="13"/>
      <c r="B186" s="14">
        <f>+'[1]CHEQUE-TRANSF DICIEMBRE'!E185</f>
        <v>0</v>
      </c>
      <c r="C186" s="15">
        <f>+'[1]CHEQUE-TRANSF DICIEMBRE'!D185</f>
        <v>0</v>
      </c>
      <c r="D186" s="16">
        <f>'[1]CHEQUE-TRANSF DICIEMBRE'!C185</f>
        <v>0</v>
      </c>
      <c r="E186" s="15">
        <f>'[1]CHEQUE-TRANSF DICIEMBRE'!M185</f>
        <v>0</v>
      </c>
      <c r="F186" s="17">
        <f>'[1]CHEQUE-TRANSF DICIEMBRE'!F185</f>
        <v>0</v>
      </c>
      <c r="G186" s="18">
        <f>'[1]CHEQUE-TRANSF DICIEMBRE'!L185</f>
        <v>0</v>
      </c>
      <c r="H186" s="19">
        <f t="shared" si="2"/>
        <v>8689257.6400000229</v>
      </c>
    </row>
    <row r="187" spans="1:8" s="12" customFormat="1" ht="15" hidden="1" x14ac:dyDescent="0.2">
      <c r="A187" s="13"/>
      <c r="B187" s="14">
        <f>+'[1]CHEQUE-TRANSF DICIEMBRE'!E186</f>
        <v>0</v>
      </c>
      <c r="C187" s="15">
        <f>+'[1]CHEQUE-TRANSF DICIEMBRE'!D186</f>
        <v>0</v>
      </c>
      <c r="D187" s="16">
        <f>'[1]CHEQUE-TRANSF DICIEMBRE'!C186</f>
        <v>0</v>
      </c>
      <c r="E187" s="15">
        <f>'[1]CHEQUE-TRANSF DICIEMBRE'!M186</f>
        <v>0</v>
      </c>
      <c r="F187" s="17">
        <f>'[1]CHEQUE-TRANSF DICIEMBRE'!F186</f>
        <v>0</v>
      </c>
      <c r="G187" s="18">
        <f>'[1]CHEQUE-TRANSF DICIEMBRE'!L186</f>
        <v>0</v>
      </c>
      <c r="H187" s="19">
        <f t="shared" si="2"/>
        <v>8689257.6400000229</v>
      </c>
    </row>
    <row r="188" spans="1:8" s="12" customFormat="1" ht="15" hidden="1" x14ac:dyDescent="0.2">
      <c r="A188" s="13"/>
      <c r="B188" s="14">
        <f>+'[1]CHEQUE-TRANSF DICIEMBRE'!E187</f>
        <v>0</v>
      </c>
      <c r="C188" s="15">
        <f>+'[1]CHEQUE-TRANSF DICIEMBRE'!D187</f>
        <v>0</v>
      </c>
      <c r="D188" s="16">
        <f>'[1]CHEQUE-TRANSF DICIEMBRE'!C187</f>
        <v>0</v>
      </c>
      <c r="E188" s="15">
        <f>'[1]CHEQUE-TRANSF DICIEMBRE'!M187</f>
        <v>0</v>
      </c>
      <c r="F188" s="17">
        <f>'[1]CHEQUE-TRANSF DICIEMBRE'!F187</f>
        <v>0</v>
      </c>
      <c r="G188" s="18">
        <f>'[1]CHEQUE-TRANSF DICIEMBRE'!L187</f>
        <v>0</v>
      </c>
      <c r="H188" s="19">
        <f t="shared" si="2"/>
        <v>8689257.6400000229</v>
      </c>
    </row>
    <row r="189" spans="1:8" s="12" customFormat="1" ht="15" hidden="1" x14ac:dyDescent="0.2">
      <c r="A189" s="13"/>
      <c r="B189" s="14">
        <f>+'[1]CHEQUE-TRANSF DICIEMBRE'!E188</f>
        <v>0</v>
      </c>
      <c r="C189" s="15">
        <f>+'[1]CHEQUE-TRANSF DICIEMBRE'!D188</f>
        <v>0</v>
      </c>
      <c r="D189" s="16">
        <f>'[1]CHEQUE-TRANSF DICIEMBRE'!C188</f>
        <v>0</v>
      </c>
      <c r="E189" s="15">
        <f>'[1]CHEQUE-TRANSF DICIEMBRE'!M188</f>
        <v>0</v>
      </c>
      <c r="F189" s="17">
        <f>'[1]CHEQUE-TRANSF DICIEMBRE'!F188</f>
        <v>0</v>
      </c>
      <c r="G189" s="18">
        <f>'[1]CHEQUE-TRANSF DICIEMBRE'!L188</f>
        <v>0</v>
      </c>
      <c r="H189" s="19">
        <f t="shared" si="2"/>
        <v>8689257.6400000229</v>
      </c>
    </row>
    <row r="190" spans="1:8" s="12" customFormat="1" ht="15" hidden="1" x14ac:dyDescent="0.2">
      <c r="A190" s="13"/>
      <c r="B190" s="14">
        <f>+'[1]CHEQUE-TRANSF DICIEMBRE'!E189</f>
        <v>0</v>
      </c>
      <c r="C190" s="15">
        <f>+'[1]CHEQUE-TRANSF DICIEMBRE'!D189</f>
        <v>0</v>
      </c>
      <c r="D190" s="16">
        <f>'[1]CHEQUE-TRANSF DICIEMBRE'!C189</f>
        <v>0</v>
      </c>
      <c r="E190" s="15">
        <f>'[1]CHEQUE-TRANSF DICIEMBRE'!M189</f>
        <v>0</v>
      </c>
      <c r="F190" s="17">
        <f>'[1]CHEQUE-TRANSF DICIEMBRE'!F189</f>
        <v>0</v>
      </c>
      <c r="G190" s="18">
        <f>'[1]CHEQUE-TRANSF DICIEMBRE'!L189</f>
        <v>0</v>
      </c>
      <c r="H190" s="19">
        <f t="shared" si="2"/>
        <v>8689257.6400000229</v>
      </c>
    </row>
    <row r="191" spans="1:8" s="12" customFormat="1" ht="15" hidden="1" x14ac:dyDescent="0.2">
      <c r="A191" s="13"/>
      <c r="B191" s="14">
        <f>+'[1]CHEQUE-TRANSF DICIEMBRE'!E190</f>
        <v>0</v>
      </c>
      <c r="C191" s="15">
        <f>+'[1]CHEQUE-TRANSF DICIEMBRE'!D190</f>
        <v>0</v>
      </c>
      <c r="D191" s="16">
        <f>'[1]CHEQUE-TRANSF DICIEMBRE'!C190</f>
        <v>0</v>
      </c>
      <c r="E191" s="15">
        <f>'[1]CHEQUE-TRANSF DICIEMBRE'!M190</f>
        <v>0</v>
      </c>
      <c r="F191" s="17">
        <f>'[1]CHEQUE-TRANSF DICIEMBRE'!F190</f>
        <v>0</v>
      </c>
      <c r="G191" s="18">
        <f>'[1]CHEQUE-TRANSF DICIEMBRE'!L190</f>
        <v>0</v>
      </c>
      <c r="H191" s="19">
        <f t="shared" si="2"/>
        <v>8689257.6400000229</v>
      </c>
    </row>
    <row r="192" spans="1:8" s="12" customFormat="1" ht="15" hidden="1" x14ac:dyDescent="0.2">
      <c r="A192" s="13"/>
      <c r="B192" s="14">
        <f>+'[1]CHEQUE-TRANSF DICIEMBRE'!E191</f>
        <v>0</v>
      </c>
      <c r="C192" s="15">
        <f>+'[1]CHEQUE-TRANSF DICIEMBRE'!D191</f>
        <v>0</v>
      </c>
      <c r="D192" s="16">
        <f>'[1]CHEQUE-TRANSF DICIEMBRE'!C191</f>
        <v>0</v>
      </c>
      <c r="E192" s="15">
        <f>'[1]CHEQUE-TRANSF DICIEMBRE'!M191</f>
        <v>0</v>
      </c>
      <c r="F192" s="17">
        <f>'[1]CHEQUE-TRANSF DICIEMBRE'!F191</f>
        <v>0</v>
      </c>
      <c r="G192" s="18">
        <f>'[1]CHEQUE-TRANSF DICIEMBRE'!L191</f>
        <v>0</v>
      </c>
      <c r="H192" s="19">
        <f t="shared" si="2"/>
        <v>8689257.6400000229</v>
      </c>
    </row>
    <row r="193" spans="1:8" s="12" customFormat="1" ht="15" hidden="1" x14ac:dyDescent="0.2">
      <c r="A193" s="13"/>
      <c r="B193" s="14">
        <f>+'[1]CHEQUE-TRANSF DICIEMBRE'!E192</f>
        <v>0</v>
      </c>
      <c r="C193" s="15">
        <f>+'[1]CHEQUE-TRANSF DICIEMBRE'!D192</f>
        <v>0</v>
      </c>
      <c r="D193" s="16">
        <f>'[1]CHEQUE-TRANSF DICIEMBRE'!C192</f>
        <v>0</v>
      </c>
      <c r="E193" s="15">
        <f>'[1]CHEQUE-TRANSF DICIEMBRE'!M192</f>
        <v>0</v>
      </c>
      <c r="F193" s="17">
        <f>'[1]CHEQUE-TRANSF DICIEMBRE'!F192</f>
        <v>0</v>
      </c>
      <c r="G193" s="18">
        <f>'[1]CHEQUE-TRANSF DICIEMBRE'!L192</f>
        <v>0</v>
      </c>
      <c r="H193" s="19">
        <f t="shared" si="2"/>
        <v>8689257.6400000229</v>
      </c>
    </row>
    <row r="194" spans="1:8" s="12" customFormat="1" ht="15" hidden="1" x14ac:dyDescent="0.2">
      <c r="A194" s="13"/>
      <c r="B194" s="14">
        <f>+'[1]CHEQUE-TRANSF DICIEMBRE'!E193</f>
        <v>0</v>
      </c>
      <c r="C194" s="15">
        <f>+'[1]CHEQUE-TRANSF DICIEMBRE'!D193</f>
        <v>0</v>
      </c>
      <c r="D194" s="16">
        <f>'[1]CHEQUE-TRANSF DICIEMBRE'!C193</f>
        <v>0</v>
      </c>
      <c r="E194" s="15">
        <f>'[1]CHEQUE-TRANSF DICIEMBRE'!M193</f>
        <v>0</v>
      </c>
      <c r="F194" s="17">
        <f>'[1]CHEQUE-TRANSF DICIEMBRE'!F193</f>
        <v>0</v>
      </c>
      <c r="G194" s="18">
        <f>'[1]CHEQUE-TRANSF DICIEMBRE'!L193</f>
        <v>0</v>
      </c>
      <c r="H194" s="19">
        <f t="shared" si="2"/>
        <v>8689257.6400000229</v>
      </c>
    </row>
    <row r="195" spans="1:8" s="12" customFormat="1" ht="15" hidden="1" x14ac:dyDescent="0.2">
      <c r="A195" s="13"/>
      <c r="B195" s="14">
        <f>+'[1]CHEQUE-TRANSF DICIEMBRE'!E194</f>
        <v>0</v>
      </c>
      <c r="C195" s="15">
        <f>+'[1]CHEQUE-TRANSF DICIEMBRE'!D194</f>
        <v>0</v>
      </c>
      <c r="D195" s="16">
        <f>'[1]CHEQUE-TRANSF DICIEMBRE'!C194</f>
        <v>0</v>
      </c>
      <c r="E195" s="15">
        <f>'[1]CHEQUE-TRANSF DICIEMBRE'!M194</f>
        <v>0</v>
      </c>
      <c r="F195" s="17">
        <f>'[1]CHEQUE-TRANSF DICIEMBRE'!F194</f>
        <v>0</v>
      </c>
      <c r="G195" s="18">
        <f>'[1]CHEQUE-TRANSF DICIEMBRE'!L194</f>
        <v>0</v>
      </c>
      <c r="H195" s="19">
        <f t="shared" si="2"/>
        <v>8689257.6400000229</v>
      </c>
    </row>
    <row r="196" spans="1:8" s="12" customFormat="1" ht="15" hidden="1" x14ac:dyDescent="0.2">
      <c r="A196" s="13"/>
      <c r="B196" s="14">
        <f>+'[1]CHEQUE-TRANSF DICIEMBRE'!E195</f>
        <v>0</v>
      </c>
      <c r="C196" s="15">
        <f>+'[1]CHEQUE-TRANSF DICIEMBRE'!D195</f>
        <v>0</v>
      </c>
      <c r="D196" s="16">
        <f>'[1]CHEQUE-TRANSF DICIEMBRE'!C195</f>
        <v>0</v>
      </c>
      <c r="E196" s="15">
        <f>'[1]CHEQUE-TRANSF DICIEMBRE'!M195</f>
        <v>0</v>
      </c>
      <c r="F196" s="17">
        <f>'[1]CHEQUE-TRANSF DICIEMBRE'!F195</f>
        <v>0</v>
      </c>
      <c r="G196" s="18">
        <f>'[1]CHEQUE-TRANSF DICIEMBRE'!L195</f>
        <v>0</v>
      </c>
      <c r="H196" s="19">
        <f t="shared" si="2"/>
        <v>8689257.6400000229</v>
      </c>
    </row>
    <row r="197" spans="1:8" s="12" customFormat="1" ht="15" hidden="1" x14ac:dyDescent="0.2">
      <c r="A197" s="13"/>
      <c r="B197" s="14">
        <f>+'[1]CHEQUE-TRANSF DICIEMBRE'!E196</f>
        <v>0</v>
      </c>
      <c r="C197" s="15">
        <f>+'[1]CHEQUE-TRANSF DICIEMBRE'!D196</f>
        <v>0</v>
      </c>
      <c r="D197" s="16">
        <f>'[1]CHEQUE-TRANSF DICIEMBRE'!C196</f>
        <v>0</v>
      </c>
      <c r="E197" s="15">
        <f>'[1]CHEQUE-TRANSF DICIEMBRE'!M196</f>
        <v>0</v>
      </c>
      <c r="F197" s="17">
        <f>'[1]CHEQUE-TRANSF DICIEMBRE'!F196</f>
        <v>0</v>
      </c>
      <c r="G197" s="18">
        <f>'[1]CHEQUE-TRANSF DICIEMBRE'!L196</f>
        <v>0</v>
      </c>
      <c r="H197" s="19">
        <f t="shared" si="2"/>
        <v>8689257.6400000229</v>
      </c>
    </row>
    <row r="198" spans="1:8" s="12" customFormat="1" ht="15" hidden="1" x14ac:dyDescent="0.2">
      <c r="A198" s="13"/>
      <c r="B198" s="14">
        <f>+'[1]CHEQUE-TRANSF DICIEMBRE'!E197</f>
        <v>0</v>
      </c>
      <c r="C198" s="15">
        <f>+'[1]CHEQUE-TRANSF DICIEMBRE'!D197</f>
        <v>0</v>
      </c>
      <c r="D198" s="16">
        <f>'[1]CHEQUE-TRANSF DICIEMBRE'!C197</f>
        <v>0</v>
      </c>
      <c r="E198" s="15">
        <f>'[1]CHEQUE-TRANSF DICIEMBRE'!M197</f>
        <v>0</v>
      </c>
      <c r="F198" s="17">
        <f>'[1]CHEQUE-TRANSF DICIEMBRE'!F197</f>
        <v>0</v>
      </c>
      <c r="G198" s="18">
        <f>'[1]CHEQUE-TRANSF DICIEMBRE'!L197</f>
        <v>0</v>
      </c>
      <c r="H198" s="19">
        <f t="shared" si="2"/>
        <v>8689257.6400000229</v>
      </c>
    </row>
    <row r="199" spans="1:8" s="12" customFormat="1" ht="15" hidden="1" x14ac:dyDescent="0.2">
      <c r="A199" s="13"/>
      <c r="B199" s="14">
        <f>+'[1]CHEQUE-TRANSF DICIEMBRE'!E198</f>
        <v>0</v>
      </c>
      <c r="C199" s="15">
        <f>+'[1]CHEQUE-TRANSF DICIEMBRE'!D198</f>
        <v>0</v>
      </c>
      <c r="D199" s="16">
        <f>'[1]CHEQUE-TRANSF DICIEMBRE'!C198</f>
        <v>0</v>
      </c>
      <c r="E199" s="15">
        <f>'[1]CHEQUE-TRANSF DICIEMBRE'!M198</f>
        <v>0</v>
      </c>
      <c r="F199" s="17">
        <f>'[1]CHEQUE-TRANSF DICIEMBRE'!F198</f>
        <v>0</v>
      </c>
      <c r="G199" s="18">
        <f>'[1]CHEQUE-TRANSF DICIEMBRE'!L198</f>
        <v>0</v>
      </c>
      <c r="H199" s="19">
        <f t="shared" si="2"/>
        <v>8689257.6400000229</v>
      </c>
    </row>
    <row r="200" spans="1:8" s="12" customFormat="1" ht="15" hidden="1" x14ac:dyDescent="0.2">
      <c r="A200" s="13"/>
      <c r="B200" s="14">
        <f>+'[1]CHEQUE-TRANSF DICIEMBRE'!E199</f>
        <v>0</v>
      </c>
      <c r="C200" s="15">
        <f>+'[1]CHEQUE-TRANSF DICIEMBRE'!D199</f>
        <v>0</v>
      </c>
      <c r="D200" s="16">
        <f>'[1]CHEQUE-TRANSF DICIEMBRE'!C199</f>
        <v>0</v>
      </c>
      <c r="E200" s="15">
        <f>'[1]CHEQUE-TRANSF DICIEMBRE'!M199</f>
        <v>0</v>
      </c>
      <c r="F200" s="17">
        <f>'[1]CHEQUE-TRANSF DICIEMBRE'!F199</f>
        <v>0</v>
      </c>
      <c r="G200" s="18">
        <f>'[1]CHEQUE-TRANSF DICIEMBRE'!L199</f>
        <v>0</v>
      </c>
      <c r="H200" s="19">
        <f t="shared" si="2"/>
        <v>8689257.6400000229</v>
      </c>
    </row>
    <row r="201" spans="1:8" s="12" customFormat="1" ht="15" hidden="1" x14ac:dyDescent="0.2">
      <c r="A201" s="13"/>
      <c r="B201" s="14">
        <f>+'[1]CHEQUE-TRANSF DICIEMBRE'!E200</f>
        <v>0</v>
      </c>
      <c r="C201" s="15">
        <f>+'[1]CHEQUE-TRANSF DICIEMBRE'!D200</f>
        <v>0</v>
      </c>
      <c r="D201" s="16">
        <f>'[1]CHEQUE-TRANSF DICIEMBRE'!C200</f>
        <v>0</v>
      </c>
      <c r="E201" s="15">
        <f>'[1]CHEQUE-TRANSF DICIEMBRE'!M200</f>
        <v>0</v>
      </c>
      <c r="F201" s="17">
        <f>'[1]CHEQUE-TRANSF DICIEMBRE'!F200</f>
        <v>0</v>
      </c>
      <c r="G201" s="18">
        <f>'[1]CHEQUE-TRANSF DICIEMBRE'!L200</f>
        <v>0</v>
      </c>
      <c r="H201" s="19">
        <f t="shared" ref="H201:H208" si="3">+H200+F201-G201</f>
        <v>8689257.6400000229</v>
      </c>
    </row>
    <row r="202" spans="1:8" s="12" customFormat="1" ht="15" hidden="1" x14ac:dyDescent="0.2">
      <c r="A202" s="13"/>
      <c r="B202" s="14">
        <f>+'[1]CHEQUE-TRANSF DICIEMBRE'!E201</f>
        <v>0</v>
      </c>
      <c r="C202" s="15">
        <f>+'[1]CHEQUE-TRANSF DICIEMBRE'!D201</f>
        <v>0</v>
      </c>
      <c r="D202" s="16">
        <f>'[1]CHEQUE-TRANSF DICIEMBRE'!C201</f>
        <v>0</v>
      </c>
      <c r="E202" s="15">
        <f>'[1]CHEQUE-TRANSF DICIEMBRE'!M201</f>
        <v>0</v>
      </c>
      <c r="F202" s="17">
        <f>'[1]CHEQUE-TRANSF DICIEMBRE'!F201</f>
        <v>0</v>
      </c>
      <c r="G202" s="18">
        <f>'[1]CHEQUE-TRANSF DICIEMBRE'!L201</f>
        <v>0</v>
      </c>
      <c r="H202" s="19">
        <f t="shared" si="3"/>
        <v>8689257.6400000229</v>
      </c>
    </row>
    <row r="203" spans="1:8" s="12" customFormat="1" ht="15" hidden="1" x14ac:dyDescent="0.2">
      <c r="A203" s="13"/>
      <c r="B203" s="14">
        <f>+'[1]CHEQUE-TRANSF DICIEMBRE'!E202</f>
        <v>0</v>
      </c>
      <c r="C203" s="15">
        <f>+'[1]CHEQUE-TRANSF DICIEMBRE'!D202</f>
        <v>0</v>
      </c>
      <c r="D203" s="16">
        <f>'[1]CHEQUE-TRANSF DICIEMBRE'!C202</f>
        <v>0</v>
      </c>
      <c r="E203" s="15">
        <f>'[1]CHEQUE-TRANSF DICIEMBRE'!M202</f>
        <v>0</v>
      </c>
      <c r="F203" s="17">
        <f>'[1]CHEQUE-TRANSF DICIEMBRE'!F202</f>
        <v>0</v>
      </c>
      <c r="G203" s="18">
        <f>'[1]CHEQUE-TRANSF DICIEMBRE'!L202</f>
        <v>0</v>
      </c>
      <c r="H203" s="19">
        <f t="shared" si="3"/>
        <v>8689257.6400000229</v>
      </c>
    </row>
    <row r="204" spans="1:8" s="12" customFormat="1" ht="15" hidden="1" x14ac:dyDescent="0.2">
      <c r="A204" s="13"/>
      <c r="B204" s="14">
        <f>+'[1]CHEQUE-TRANSF DICIEMBRE'!E203</f>
        <v>0</v>
      </c>
      <c r="C204" s="15">
        <f>+'[1]CHEQUE-TRANSF DICIEMBRE'!D203</f>
        <v>0</v>
      </c>
      <c r="D204" s="16">
        <f>'[1]CHEQUE-TRANSF DICIEMBRE'!C203</f>
        <v>0</v>
      </c>
      <c r="E204" s="15">
        <f>'[1]CHEQUE-TRANSF DICIEMBRE'!M203</f>
        <v>0</v>
      </c>
      <c r="F204" s="17">
        <f>'[1]CHEQUE-TRANSF DICIEMBRE'!F203</f>
        <v>0</v>
      </c>
      <c r="G204" s="18">
        <f>'[1]CHEQUE-TRANSF DICIEMBRE'!L203</f>
        <v>0</v>
      </c>
      <c r="H204" s="19">
        <f t="shared" si="3"/>
        <v>8689257.6400000229</v>
      </c>
    </row>
    <row r="205" spans="1:8" s="12" customFormat="1" ht="15" hidden="1" x14ac:dyDescent="0.2">
      <c r="A205" s="13"/>
      <c r="B205" s="14">
        <f>+'[1]CHEQUE-TRANSF DICIEMBRE'!E204</f>
        <v>0</v>
      </c>
      <c r="C205" s="15">
        <f>+'[1]CHEQUE-TRANSF DICIEMBRE'!D204</f>
        <v>0</v>
      </c>
      <c r="D205" s="16">
        <f>'[1]CHEQUE-TRANSF DICIEMBRE'!C204</f>
        <v>0</v>
      </c>
      <c r="E205" s="15">
        <f>'[1]CHEQUE-TRANSF DICIEMBRE'!M204</f>
        <v>0</v>
      </c>
      <c r="F205" s="17">
        <f>'[1]CHEQUE-TRANSF DICIEMBRE'!F204</f>
        <v>0</v>
      </c>
      <c r="G205" s="18">
        <f>'[1]CHEQUE-TRANSF DICIEMBRE'!L204</f>
        <v>0</v>
      </c>
      <c r="H205" s="19">
        <f t="shared" si="3"/>
        <v>8689257.6400000229</v>
      </c>
    </row>
    <row r="206" spans="1:8" s="12" customFormat="1" ht="15" hidden="1" x14ac:dyDescent="0.2">
      <c r="A206" s="13"/>
      <c r="B206" s="14">
        <f>+'[1]CHEQUE-TRANSF DICIEMBRE'!E205</f>
        <v>0</v>
      </c>
      <c r="C206" s="15">
        <f>+'[1]CHEQUE-TRANSF DICIEMBRE'!D205</f>
        <v>0</v>
      </c>
      <c r="D206" s="16">
        <f>'[1]CHEQUE-TRANSF DICIEMBRE'!C205</f>
        <v>0</v>
      </c>
      <c r="E206" s="15">
        <f>'[1]CHEQUE-TRANSF DICIEMBRE'!M205</f>
        <v>0</v>
      </c>
      <c r="F206" s="17">
        <f>'[1]CHEQUE-TRANSF DICIEMBRE'!F205</f>
        <v>0</v>
      </c>
      <c r="G206" s="18">
        <f>'[1]CHEQUE-TRANSF DICIEMBRE'!L205</f>
        <v>0</v>
      </c>
      <c r="H206" s="19">
        <f t="shared" si="3"/>
        <v>8689257.6400000229</v>
      </c>
    </row>
    <row r="207" spans="1:8" s="12" customFormat="1" ht="15" hidden="1" x14ac:dyDescent="0.2">
      <c r="A207" s="13"/>
      <c r="B207" s="14">
        <f>+'[1]CHEQUE-TRANSF DICIEMBRE'!E206</f>
        <v>0</v>
      </c>
      <c r="C207" s="15">
        <f>+'[1]CHEQUE-TRANSF DICIEMBRE'!D206</f>
        <v>0</v>
      </c>
      <c r="D207" s="16">
        <f>'[1]CHEQUE-TRANSF DICIEMBRE'!C206</f>
        <v>0</v>
      </c>
      <c r="E207" s="15">
        <f>'[1]CHEQUE-TRANSF DICIEMBRE'!M206</f>
        <v>0</v>
      </c>
      <c r="F207" s="17">
        <f>'[1]CHEQUE-TRANSF DICIEMBRE'!F206</f>
        <v>0</v>
      </c>
      <c r="G207" s="18">
        <f>'[1]CHEQUE-TRANSF DICIEMBRE'!L206</f>
        <v>0</v>
      </c>
      <c r="H207" s="19">
        <f t="shared" si="3"/>
        <v>8689257.6400000229</v>
      </c>
    </row>
    <row r="208" spans="1:8" ht="15" hidden="1" x14ac:dyDescent="0.2">
      <c r="B208" s="14">
        <f>+'[1]CHEQUE-TRANSF DICIEMBRE'!E207</f>
        <v>0</v>
      </c>
      <c r="C208" s="15">
        <f>+'[1]CHEQUE-TRANSF DICIEMBRE'!D207</f>
        <v>0</v>
      </c>
      <c r="D208" s="16">
        <f>'[1]CHEQUE-TRANSF DICIEMBRE'!C207</f>
        <v>0</v>
      </c>
      <c r="E208" s="15">
        <f>'[1]CHEQUE-TRANSF DICIEMBRE'!M207</f>
        <v>0</v>
      </c>
      <c r="F208" s="17">
        <f>'[1]CHEQUE-TRANSF DICIEMBRE'!F207</f>
        <v>0</v>
      </c>
      <c r="G208" s="18">
        <f>'[1]CHEQUE-TRANSF DICIEMBRE'!L207</f>
        <v>0</v>
      </c>
      <c r="H208" s="19">
        <f t="shared" si="3"/>
        <v>8689257.6400000229</v>
      </c>
    </row>
    <row r="209" spans="2:8" ht="15.75" x14ac:dyDescent="0.25">
      <c r="B209" s="22"/>
      <c r="C209" s="22"/>
      <c r="D209" s="23"/>
      <c r="E209" s="24"/>
      <c r="F209" s="25">
        <f>SUM(F8:F208)+H7</f>
        <v>22906807.890000019</v>
      </c>
      <c r="G209" s="25">
        <f>SUM(G7:G208)</f>
        <v>14217550.249999994</v>
      </c>
      <c r="H209" s="26">
        <f>+F209-G209</f>
        <v>8689257.6400000248</v>
      </c>
    </row>
    <row r="210" spans="2:8" ht="12.75" x14ac:dyDescent="0.2">
      <c r="E210" s="28" t="s">
        <v>11</v>
      </c>
      <c r="F210" s="29">
        <f>+H7</f>
        <v>3036042.1900000167</v>
      </c>
    </row>
    <row r="211" spans="2:8" ht="14.25" x14ac:dyDescent="0.25">
      <c r="B211" s="31" t="s">
        <v>12</v>
      </c>
      <c r="C211" s="31"/>
      <c r="D211" s="32"/>
      <c r="E211" s="33" t="s">
        <v>13</v>
      </c>
      <c r="F211" s="29">
        <f>SUM(F8:F208)</f>
        <v>19870765.700000003</v>
      </c>
      <c r="G211" s="31" t="s">
        <v>14</v>
      </c>
      <c r="H211" s="31"/>
    </row>
    <row r="212" spans="2:8" ht="14.25" x14ac:dyDescent="0.25">
      <c r="B212" s="34" t="s">
        <v>15</v>
      </c>
      <c r="C212" s="34"/>
      <c r="D212" s="32"/>
      <c r="E212" s="33" t="s">
        <v>16</v>
      </c>
      <c r="F212" s="29">
        <f>+F211+F210-G209</f>
        <v>8689257.6400000248</v>
      </c>
      <c r="G212" s="34" t="s">
        <v>17</v>
      </c>
      <c r="H212" s="34"/>
    </row>
    <row r="213" spans="2:8" ht="14.25" x14ac:dyDescent="0.25">
      <c r="B213" s="35" t="s">
        <v>18</v>
      </c>
      <c r="C213" s="35"/>
      <c r="D213" s="36"/>
      <c r="G213" s="35" t="s">
        <v>19</v>
      </c>
      <c r="H213" s="35"/>
    </row>
  </sheetData>
  <mergeCells count="11">
    <mergeCell ref="B212:C212"/>
    <mergeCell ref="G212:H212"/>
    <mergeCell ref="B213:C213"/>
    <mergeCell ref="G213:H213"/>
    <mergeCell ref="B1:H1"/>
    <mergeCell ref="B2:H2"/>
    <mergeCell ref="A3:H3"/>
    <mergeCell ref="B4:H4"/>
    <mergeCell ref="B5:H5"/>
    <mergeCell ref="B211:C211"/>
    <mergeCell ref="G211:H211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DICIEMBRE-2022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Francina A. Nova</dc:creator>
  <cp:lastModifiedBy>Francina A. Nova</cp:lastModifiedBy>
  <dcterms:created xsi:type="dcterms:W3CDTF">2023-01-10T16:18:55Z</dcterms:created>
  <dcterms:modified xsi:type="dcterms:W3CDTF">2023-01-10T16:20:13Z</dcterms:modified>
</cp:coreProperties>
</file>